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definedNames/>
  <calcPr/>
  <webPublishing/>
</workbook>
</file>

<file path=xl/sharedStrings.xml><?xml version="1.0" encoding="utf-8"?>
<sst xmlns="http://schemas.openxmlformats.org/spreadsheetml/2006/main" count="25418" uniqueCount="2812">
  <si>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</si>
  <si>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</si>
  <si>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</si>
  <si>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</si>
  <si>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</si>
  <si>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</si>
  <si>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</si>
  <si>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</si>
  <si>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</si>
  <si>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</si>
  <si>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</si>
  <si>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</si>
  <si>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</si>
  <si>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</si>
  <si>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</si>
  <si>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</si>
  <si>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</si>
  <si>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</si>
  <si>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</si>
  <si>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</si>
  <si>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</si>
  <si>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</si>
  <si>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</si>
  <si>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</si>
  <si>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</si>
  <si>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</si>
  <si>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</si>
  <si>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</si>
  <si>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</si>
  <si>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</si>
  <si>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</si>
  <si>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</si>
  <si>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</si>
  <si>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</si>
  <si>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</si>
  <si>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</si>
  <si>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</si>
  <si>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</si>
  <si>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</si>
  <si>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</si>
  <si>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</si>
  <si>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</si>
  <si>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</si>
  <si>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</si>
  <si>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</si>
  <si>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</si>
  <si>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</si>
  <si>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</si>
  <si>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</si>
  <si>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</si>
  <si>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</si>
  <si>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</si>
  <si>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</si>
  <si>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</si>
  <si>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</si>
  <si>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</si>
  <si>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</si>
  <si>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</si>
  <si>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</si>
  <si>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</si>
  <si>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</si>
  <si>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</si>
  <si>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</si>
  <si>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</si>
  <si>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</si>
  <si>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</si>
  <si>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</si>
  <si>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</si>
  <si>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</si>
  <si>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</si>
  <si>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</si>
  <si>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</si>
  <si>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</si>
  <si>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</si>
  <si>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</si>
  <si>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</si>
  <si>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</si>
  <si>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</si>
  <si>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</si>
  <si>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</si>
  <si>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</si>
  <si>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</si>
  <si>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</si>
  <si>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</si>
  <si>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</si>
  <si>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</si>
  <si>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</si>
  <si>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</si>
  <si>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</si>
  <si>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</si>
  <si>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</si>
  <si>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</si>
  <si>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</si>
  <si>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</si>
  <si>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</si>
  <si>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</si>
  <si>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</si>
  <si>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</si>
  <si>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</si>
  <si>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</si>
  <si>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</si>
  <si>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</si>
  <si>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</si>
  <si>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</si>
  <si>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</si>
  <si>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</si>
  <si>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</si>
  <si>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</si>
  <si>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</si>
  <si>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</si>
  <si>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</si>
  <si>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</si>
  <si>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</si>
  <si>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</si>
  <si>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</si>
  <si>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</si>
  <si>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</si>
  <si>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</si>
  <si>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</si>
  <si>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</si>
  <si>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</si>
  <si>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</si>
  <si>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</si>
  <si>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</si>
  <si>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</si>
  <si>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</si>
  <si>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</si>
  <si>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</si>
  <si>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</si>
  <si>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</si>
  <si>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</si>
  <si>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</si>
  <si>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</si>
  <si>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</si>
  <si>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</si>
  <si>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</si>
  <si>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</si>
  <si>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</si>
  <si>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</si>
  <si>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</si>
  <si>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</si>
  <si>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</si>
  <si>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</si>
  <si>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</si>
  <si>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</si>
  <si>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</si>
  <si>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</si>
  <si>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</si>
  <si>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</si>
  <si>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</si>
  <si>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</si>
  <si>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</si>
  <si>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</si>
  <si>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</si>
  <si>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</si>
  <si>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</si>
  <si>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</si>
  <si>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</si>
  <si>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</si>
  <si>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</si>
  <si>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</si>
  <si>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</si>
  <si>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</si>
  <si>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</si>
  <si>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</si>
  <si>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</si>
  <si>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</si>
  <si>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</si>
  <si>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</si>
  <si>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</si>
  <si>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</si>
  <si>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</si>
  <si>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</si>
  <si>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</si>
  <si>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</si>
  <si>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</si>
  <si>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</si>
  <si>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</si>
  <si>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  
~</t>
  </si>
  <si>
    <t>11090</t>
  </si>
  <si>
    <t>VŠEOBECNÉ VYKLIZENÍ OSTATNÍCH PLOCH - včetně nakládky a odvozu materiálu</t>
  </si>
  <si>
    <t>M2</t>
  </si>
  <si>
    <t>hodnota dle výkresové dokumentace 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</si>
  <si>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</si>
  <si>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</si>
  <si>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</si>
  <si>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  
- poražení stromu a osekání větví      
- spálení větví na hromadách nebo štěpkování      
- dopravu a uložení kmenů, případné další práce s nimi dle pokynů zadávací dokumentace      
Odstranění pařezů se měří v [ks] vytrhaných nebo vykopaných pařezů a zahrnuje zejména:      
- vytrhání nebo vykopání pařezů      
- veškeré zemní práce spojené s odstraněním pařezů      
- dopravu a uložení pařezů, případně další práce s nimi dle pokynů zadávací dokumentace  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</si>
  <si>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</si>
  <si>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</si>
  <si>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</si>
  <si>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</si>
  <si>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</si>
  <si>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</si>
  <si>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</si>
  <si>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</si>
  <si>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</si>
  <si>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</si>
  <si>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</si>
  <si>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</si>
  <si>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</si>
  <si>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</si>
  <si>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</si>
  <si>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</si>
  <si>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</si>
  <si>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</si>
  <si>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</si>
  <si>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 
90*4*0.15+8*12*0.15=68,400 [A]</t>
  </si>
  <si>
    <t>položka zahrnuje sejmutí ornice bez ohledu na tloušťku vrstvy a její vodorovnou dopravu  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</si>
  <si>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</si>
  <si>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</si>
  <si>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  
~</t>
  </si>
  <si>
    <t>dle výkresové části dokumentace    
(12+79)*1.8*2+49*1*1.2+97*0.4=425,200 [A]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</si>
  <si>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eventuelně nutné druhotné rozpojení odstřelené horniny      
- ruční vykopávky, odstranění kořenů a napadávek      
- pažení, vzepření a rozepření vč. přepažování (vyjma štětových stěn)      
- úpravu, ochranu a očištění dna, základové spáry, stěn a svahů      
- zhutnění podloží, případně i svahů vč. svahování      
- zřízení stupňů v podloží a lavic na svazích, není-li pro tyto práce zřízena samostatná položka      
- udržování výkopiště a jeho ochrana proti vodě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</si>
  <si>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</si>
  <si>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</si>
  <si>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</si>
  <si>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</si>
  <si>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</si>
  <si>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</si>
  <si>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a výplň jam a prohlubní v podloží      
- úprava, očištění, ochrana a zhutnění podloží      
- svahování, hutnění a uzavírání povrchů svahů      
- zřízení lavic na svazích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</si>
  <si>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</si>
  <si>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</si>
  <si>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</si>
  <si>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</si>
  <si>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</si>
  <si>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</si>
  <si>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</si>
  <si>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  
nutné přemístění ornice z dočasných skládek vzdálených do 50m  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</si>
  <si>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</si>
  <si>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</si>
  <si>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</si>
  <si>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</si>
  <si>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</si>
  <si>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</si>
  <si>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  
Obvod kmene se měří ve výšce 1,00m nad zemí.  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</si>
  <si>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</si>
  <si>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</si>
  <si>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</si>
  <si>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</si>
  <si>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  
- výkop rýhy předepsaného tvaru v dané třídě těžitelnosti, výplň, zásyp trativodu včetně dopravy, uložení přebytečného materiálu, dodávky předepsaného materiálu pro výplň a zásyp      
- zřízení spojovací vrstvy      
- zřízení podkladu a lože trativodu z předepsaného materiálu      
- dodávka a uložení trativodu předepsaného materiálu a profilu      
- obsyp trativodu předepsaným materiálem      
- ukončení trativodu zaústěním do potrubí nebo vodoteče, případně vybudování ukončujícího objektu (kapličky) dle VL      
- veškerý materiál, výrobky a polotovary, včetně mimostaveništní a vnitrostaveništní dopravy  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</si>
  <si>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</si>
  <si>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</si>
  <si>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</si>
  <si>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</si>
  <si>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</si>
  <si>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</si>
  <si>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</si>
  <si>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</si>
  <si>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</si>
  <si>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</si>
  <si>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</si>
  <si>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</si>
  <si>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                        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předepsat,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</si>
  <si>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</si>
  <si>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</si>
  <si>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</si>
  <si>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  
- u dílců železobetonových a předpjatých veškerá výztuž, případně i tuhé kovové prvky a závěsná oka,      
- úpravy a zařízení pro uložení a transport dílce,      
- veškeré požadované úpravy dílců, včetně doplňkových konstrukcí a vybavení,      
- sestavení dílce na stavbě včetně montážních zařízení, plošin a prahů a pod.,      
- výplň, těsnění a tmelení spár a spojů,      
- očištění a ošetření úložných ploch,      
- zednické výpomoce pro montáž dílců,      
- označení dílce výrobním štítkem nebo jiným způsobem,      
- úpravy dílce pro dodržení požadované přesnosti jeho osazení, včetně případných měření,      
- veškerá zařízení pro zajištění stability v každém okamžiku,  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</si>
  <si>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</si>
  <si>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</si>
  <si>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</si>
  <si>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  
~</t>
  </si>
  <si>
    <t>(400+12+32+7.4+42)-431=62,400 [A]</t>
  </si>
  <si>
    <t>položka zahrnuje:      
- nutné zemní práce (svahování, úpravu pláně a pod.)      
- úpravu podkladu      
- dodávku a uložení dlažby z předepsaných dlaždic do předepsaného tvaru      
- spárování, těsnění, tmelení a vyplnění spar případně s vyklínováním      
- úprava povrchu pro odvedení srážkové vody  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</si>
  <si>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</si>
  <si>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</si>
  <si>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</si>
  <si>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</si>
  <si>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  
- povrchovou úpravu podkladu      
- zřízení spojovací vrstvy      
- dodávku a uložení předepsaných dlažebních prvků do předepsaného tvaru      
- spárování, těsnění, tmelení a vyplnění spar případně s vyklínováním      
- úprava povrchu pro odvedení srážkové vody      
- výplň otvorů drnem nebo ornicí s osetím, případně kamenivem      
- výplň spar předepsaným materiálem      
- nutné zemní práce (svahování, úpravu pláně a pod.)  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</si>
  <si>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</si>
  <si>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</si>
  <si>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</si>
  <si>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</si>
  <si>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</si>
  <si>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  
- očištění podkladu      
- uložení směsi dle předepsaného technologického předpisu a zhutnění vrstvy v předepsané tloušťce      
- zřízení vrstvy bez rozlišení šířky, pokládání vrstvy po etapách, včetně pracovních spar a spojů      
- úpravu napojení, ukončení      
- úpravu dilatačních spar včetně předepsané výztuže      
- nezahrnuje postřiky, nátěry  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</si>
  <si>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</si>
  <si>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</si>
  <si>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</si>
  <si>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</si>
  <si>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  
- rozprostření a zhutnění vrstvy v předepsané tloušťce      
- zřízení vrstvy bez rozlišení šířky, pokládání vrstvy po etapách  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</si>
  <si>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</si>
  <si>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</si>
  <si>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</si>
  <si>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</si>
  <si>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</si>
  <si>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</si>
  <si>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</si>
  <si>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</si>
  <si>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</si>
  <si>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574A03</t>
  </si>
  <si>
    <t>ASFALTOVÝ BETON PRO OBRUSNÉ VRSTVY ACO 11</t>
  </si>
  <si>
    <t>444*0.04+(266+62+245)*0.04=40,680 [A]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</si>
  <si>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</si>
  <si>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</si>
  <si>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</si>
  <si>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</si>
  <si>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</si>
  <si>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</si>
  <si>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</si>
  <si>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</si>
  <si>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</si>
  <si>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  
- očištění podkladu      
- uložení dlažby dle předepsaného technologického předpisu včetně předepsané podkladní vrstvy a předepsané výplně spar      
- zřízení vrstvy bez rozlišení šířky, pokládání vrstvy po etapách       
- úpravu napojení, ukončení podél obrubníků, dilatačních zařízení, odvodňovacích proužků, odvodňovačů, vpustí, šachet a pod., nestanoví-li zadávací dokumentace jinak      
- nezahrnuje postřiky, nátěry  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</si>
  <si>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</si>
  <si>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</si>
  <si>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</si>
  <si>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</si>
  <si>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  
- dodávku a osazení předepsaných dílů včetně mříže      
- výplň, těsnění  a tmelení spar a spojů,      
- opatření  povrchů  betonu  izolací  proti zemní vlhkosti v částech, kde přijdou do styku se zeminou nebo kamenivem,      
- předepsané podkladní konstrukce</t>
  </si>
  <si>
    <t>Ostatní konstrukce a práce</t>
  </si>
  <si>
    <t>38</t>
  </si>
  <si>
    <t>91297</t>
  </si>
  <si>
    <t>DOPRAVNÍ ZRCADLO</t>
  </si>
  <si>
    <t>položka zahrnuje:      
- dodání a osazení zrcadla včetně nutných zemních prací      
- předepsaná povrchová úprava      
- vnitrostaveništní a mimostaveništní doprava  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</si>
  <si>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</si>
  <si>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</si>
  <si>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</si>
  <si>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  
- dodávku a montáž značek v požadovaném provedení  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</si>
  <si>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</si>
  <si>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</si>
  <si>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</si>
  <si>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</si>
  <si>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  
- dodání a pokládku nátěrového materiálu (měří se pouze natíraná plocha)  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</si>
  <si>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</si>
  <si>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</si>
  <si>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</si>
  <si>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</si>
  <si>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  
dodání a pokládku betonových obrubníků o rozměrech předepsaných zadávací dokumentací  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</si>
  <si>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</si>
  <si>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</si>
  <si>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</si>
  <si>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</si>
  <si>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</si>
  <si>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</si>
  <si>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</si>
  <si>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</si>
  <si>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</si>
  <si>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</si>
  <si>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</si>
  <si>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</si>
  <si>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</si>
  <si>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 
0,2*405,07</t>
  </si>
  <si>
    <t>Hloubené vykopávky</t>
  </si>
  <si>
    <t>131201113R00</t>
  </si>
  <si>
    <t>Hloubení nezapaž. jam hor.3 do 10000 m3, STROJNE</t>
  </si>
  <si>
    <t>dle v.c. 200     
((139,91+101,61)/2)*1,47     
((101,61+64,32)/2)*1,6     
((81,75+72,462)/2)*1,8     
((72,462+60,6)/2)*1,6     
((87,7+75,7)/2)*2,8     
((75,7+63)/2)*1,6     
((95,6+83)/2)*3,0     
((83+69,01)/2)*1,6</t>
  </si>
  <si>
    <t>132201211R00</t>
  </si>
  <si>
    <t>Hloubení rýh š.do 200 cm hor.3 do 100 m3,STROJNE</t>
  </si>
  <si>
    <t>dle v.základu - statika     
29,89 Z1     
28,27 Z2     
23,98 Z3 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</si>
  <si>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</si>
  <si>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</si>
  <si>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</si>
  <si>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</si>
  <si>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</si>
  <si>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</si>
  <si>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 
1382,6696     
zpet k zásypu 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</si>
  <si>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</si>
  <si>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</si>
  <si>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</si>
  <si>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</si>
  <si>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</si>
  <si>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</si>
  <si>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</si>
  <si>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 
570,69386     
na mezideponii k odvozu na skládku 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</si>
  <si>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</si>
  <si>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</si>
  <si>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</si>
  <si>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</si>
  <si>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</si>
  <si>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</si>
  <si>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</si>
  <si>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 
1284,7296-(78,107*0,3+2,156*2,356*0,776+((3,19+2,441+3,694)/3)*220,91)</t>
  </si>
  <si>
    <t>Povrchové úpravy terénu</t>
  </si>
  <si>
    <t>181101102R00</t>
  </si>
  <si>
    <t>Úprava pláne v hor. 1-4, se zhutnením</t>
  </si>
  <si>
    <t>dle v. výkopu     
405,07</t>
  </si>
  <si>
    <t>182951112RT3</t>
  </si>
  <si>
    <t>Položení geotextilie vcetne upevnení</t>
  </si>
  <si>
    <t>zajištení výkopu - dle v.c. 200     
1.7*(5.12+4.482+4.3+4.7)+2.94*22</t>
  </si>
  <si>
    <t>vcetne dodávky geotextilie a skob</t>
  </si>
  <si>
    <t>273321411R00</t>
  </si>
  <si>
    <t>Železobeton základových desek C 25/30 XC2</t>
  </si>
  <si>
    <t>dle v. tvaru 1.pp - statika     
52,98 D1</t>
  </si>
  <si>
    <t>273351215R00</t>
  </si>
  <si>
    <t>Bednení sten základových desek - zrízení</t>
  </si>
  <si>
    <t>dle v.c. 201 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</si>
  <si>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</si>
  <si>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</si>
  <si>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</si>
  <si>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</si>
  <si>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 
1,415*(5,2+11,8+5,2+11,2)     
0,815*(4,4*2+11,2+4,7*2+0,4*2+1,0) 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</si>
  <si>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</si>
  <si>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</si>
  <si>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</si>
  <si>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</si>
  <si>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</si>
  <si>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 
27041,35/1000     
dle v. tvaru 1.pp - statika     
52,98/100*3,5*7848,985*1,005/1000     
dle v. tvaru 1.np - venk. zídky     
5,40213</t>
  </si>
  <si>
    <t>279323411RT5</t>
  </si>
  <si>
    <t>Železobeton základ. zdí C 25/30 XC4</t>
  </si>
  <si>
    <t>dle v. tvaru 1.np 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</si>
  <si>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</si>
  <si>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</si>
  <si>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</si>
  <si>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</si>
  <si>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 
v.c. 207+300+301     
0,625*(13,7+8,45)*2 nad 4.np     
0,75*(18,45+11,8)*2 nad 3.np</t>
  </si>
  <si>
    <t>311238136R00</t>
  </si>
  <si>
    <t>Zdivo z keramických tvárnic 30 AKU Z P15 na MC 10, tl.300 mm</t>
  </si>
  <si>
    <t>1.np - dle v.c. 203     
(11,2*2+6,45+3,45)*2,86     
-(0,8*1,97*2+0,9*1,97*2)     
2.np+3.np - dle v.c. 204+205     
(11,2+6,45)*2,86*2     
-(0,9*1,97*2+0,8*1,97)*2     
4.np - dle v.c. 206     
7,85*2*2,86     
-(0,9*1,97*2+0,8*1,97)</t>
  </si>
  <si>
    <t>311238138R00</t>
  </si>
  <si>
    <t>Zdivo z keramických tvárnic 25 AKU Z P15 na MC 10, tl.250 mm</t>
  </si>
  <si>
    <t>1.np - dle v.c. 203     
(1,34+4,2+3,25+4,4)*2,86     
-0,9*1,97     
2.np+3.np - dle v.c. 204+205     
(4,4+8,9+4,2)*2,86*2     
-0,9*1,97*4     
4.np - dle v.c. 206     
4,4*2,86</t>
  </si>
  <si>
    <t>311238153R00</t>
  </si>
  <si>
    <t>Zdivo z keramických tvárnic broušených, P15, tl. 240 mm</t>
  </si>
  <si>
    <t>1.np-3.np - dle v.c. 203-205     
11,2*2,86*3</t>
  </si>
  <si>
    <t>311238154R00</t>
  </si>
  <si>
    <t>Zdivo z keramických tvárnic broušených, P15, tl. 300 mm</t>
  </si>
  <si>
    <t>1.np - dle v.c. 203     
(18,45*2+11,8+1,0)*2,86     
-(1,4*2,375*2+2,8*2,375+1,45*2,535+2,8*2,375*3+1,4*2,375)     
2.np - dle v.c. 204+205     
(18,45+18,45+11,8)*2,86*2     
-(1,4*2,375*3+2,8*2,375+2,8*2,375*3+1,4*2,375)*2     
4.np - dle v.c. 206     
(13,7+8,45)*2*2,86     
-(2,8*1,665+1,4*1,665*2+1,4*2,16+2,8*2,16+1,4*1,66+1,0*2,16)</t>
  </si>
  <si>
    <t>311321411R00</t>
  </si>
  <si>
    <t>Železobeton nadzákladových zdí C 25/30 XC1</t>
  </si>
  <si>
    <t>dle v. tvaru 1.pp     
5,31+74,97     
dle v. tavru 1.np     
3,66+0,25+0,35     
dle v. tavru 2.np     
3,66+0,25     
dle v. tavru 3.np     
3,66+0,25+0,35     
dle v. tvaru 4.np     
5,61+0,25</t>
  </si>
  <si>
    <t>311351105R00</t>
  </si>
  <si>
    <t>Bednení nadzákladových zdí oboustranné - zrízení</t>
  </si>
  <si>
    <t>dle v. tvaru 1.pp     
2,7*(18,45+11,8+1,0+1,0+18,45+11,8+11,2*2+4,4+1,4+4,5+0,615+6,45+4,5)*2     
0,3*(1,0+2,155*2)*3+0,25*(1,06+2,155*2)*2     
(2,2+2,0)*2*2*(3,55+0,915)+(1,2+(2,7-0,285)*2)*0,2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</si>
  <si>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</si>
  <si>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</si>
  <si>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</si>
  <si>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</si>
  <si>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 
1,46544+20,70132     
dle v. tvaru 1.np     
1,0094+0,06851+0,097     
dle v. tvaru 2.np     
1,0094+0,06851     
dle v. tvaru 3.np     
1,0094+0,06851+0,097     
dle v. tvaru 4.np     
1,55027+0,06851</t>
  </si>
  <si>
    <t>317168111R00</t>
  </si>
  <si>
    <t>Preklad keramický plochý 115x71x1000 mm</t>
  </si>
  <si>
    <t>dle v.c. 202     
1 Pk2c</t>
  </si>
  <si>
    <t>317168112R00</t>
  </si>
  <si>
    <t>Preklad keramický plochý 115x71x1250 mm</t>
  </si>
  <si>
    <t>dle v.c. 202     
10 Pk2a     
dle v.c. 203     
dle v.c. 204     
5 Pk2a     
dle v.c. 205     
5 Pk2a     
dle v.c. 206     
3 Pk2a     
5 Pk2a</t>
  </si>
  <si>
    <t>317168115R00</t>
  </si>
  <si>
    <t>Preklad keramický plochý 115x71x2000 mm</t>
  </si>
  <si>
    <t>dle v.c. 204     
1 Pk2b     
dle v.c. 205     
1 Pk2b</t>
  </si>
  <si>
    <t>317168122R00</t>
  </si>
  <si>
    <t>Preklad keramický plochý 145x71x1250 mm</t>
  </si>
  <si>
    <t>dle v.c. 203     
6 Pk3a     
dle v.c. 204     
6 Pk3a     
dle v.c. 205     
6 Pk3a     
dle v.c. 206     
2 Pk3a</t>
  </si>
  <si>
    <t>317168131R00</t>
  </si>
  <si>
    <t>Preklad keramobetonový 7 vysoký 70x238x1250 mm</t>
  </si>
  <si>
    <t>dle v.c. 203     
3+16 Pk1a     
dle v.c. 204     
6+12 Pk1a     
dle v.c. 205     
6+12 Pk1a     
dle v.c. 206     
12 Pk1a</t>
  </si>
  <si>
    <t>Sloupy a pilíre, stožáry a rámové stojky</t>
  </si>
  <si>
    <t>330321410R00</t>
  </si>
  <si>
    <t>Beton sloupu a pilíru železový C 25/30</t>
  </si>
  <si>
    <t>dle v. tvaru 4.np     
0,32</t>
  </si>
  <si>
    <t>331351101R00</t>
  </si>
  <si>
    <t>Bednení sloupu ctyrúhelníkového prurezu - zrízení</t>
  </si>
  <si>
    <t>dle v. tavru 4.np 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</si>
  <si>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</si>
  <si>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</si>
  <si>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</si>
  <si>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</si>
  <si>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</si>
  <si>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</si>
  <si>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</si>
  <si>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</si>
  <si>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</si>
  <si>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</si>
  <si>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</si>
  <si>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</si>
  <si>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</si>
  <si>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 
3,835*(0,38*2+1,205+0,39*2+1,13)</t>
  </si>
  <si>
    <t>342248141R00</t>
  </si>
  <si>
    <t>Prícky z keramických tvárnic broušených, tl. 115 mm</t>
  </si>
  <si>
    <t>1.pp - dle v.c. 202     
(9,145+3,625+2,885*3+1,181+1,2+3,2+0,25+3,2+4,2+6,787+2,885*2)*2,7     
-(0,8*1,97*10+0,6*0,6)     
1.np - dle v.c. 203     
(2,645+0,93+1,2+1,91+0,915+0,465+2,645+0,93)*2,86     
-0,7*1,97*5     
2.np+3.np - dle v.c. 204+205     
(2,645+0,93+2,26+1,32+0,415+0,6+1,91+0,915+0,465+2,645+0,93)*2,86*2     
-0,7*1,97*12     
4.np - dle v.c. 206     
(1,52+1,52+2,06+0,23+0,915*2+0,35+0,23+2,61)*2,86     
-(0,9*1,97+0,7*1,97)     
0,625*(1,035+0,58)*2     
dle v.c. 207     
(0,58+1,05)*2*0,9</t>
  </si>
  <si>
    <t>342248144R00</t>
  </si>
  <si>
    <t>Prícky z keramických tvárnic broušených, tl. 140 mm</t>
  </si>
  <si>
    <t>1.np - dle v.c. 203     
(4,2*2+2,385+2,2+4,2+4,2*2+2,385)*2,86     
-(0,9*1,97*4+0,7*1,97+0,8*1,97)     
2.np+3.np - dle v.c. 204+205     
(4,2*2+2,385+3,2+4,2*3+2,385)*2,86*2     
-0,8*1,97*10     
4.np - dle v.c 206     
(3,9*2+2,51)*2,86     
-0,8*1,97*2</t>
  </si>
  <si>
    <t>42</t>
  </si>
  <si>
    <t>342263420R00</t>
  </si>
  <si>
    <t>Osazení revizních dvírek</t>
  </si>
  <si>
    <t>dle tab. ost. v.     
1 OV1/10     
14 OV1/11</t>
  </si>
  <si>
    <t>45</t>
  </si>
  <si>
    <t>347015123R00</t>
  </si>
  <si>
    <t>Predstena SDK,ocel. kce CW, 1x RBI 12,5mm, vcetne tmelení a broušení</t>
  </si>
  <si>
    <t>W50 - dle v.c. 203-206     
1.np     
0,93*1,2+1,2*1,2+1,495*1,2+1,445*1,2+0,93*1,2     
2.np+3.np     
(0,93+1,385+0,94+1,495+1,445+0,93)*1,2*2     
4.np     
0,95*1,2</t>
  </si>
  <si>
    <t>46</t>
  </si>
  <si>
    <t>347015124R00</t>
  </si>
  <si>
    <t>Opláštení elektrorozvodu- desky SDk 1x RFI 12,5mm, kotvené po stranách, vc. tmelení a broušení</t>
  </si>
  <si>
    <t>dle v. c. 202-206 - W52 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</si>
  <si>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</si>
  <si>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</si>
  <si>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</si>
  <si>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</si>
  <si>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</si>
  <si>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</si>
  <si>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</si>
  <si>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</si>
  <si>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</si>
  <si>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</si>
  <si>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</si>
  <si>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</si>
  <si>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</si>
  <si>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</si>
  <si>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</si>
  <si>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</si>
  <si>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</si>
  <si>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</si>
  <si>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</si>
  <si>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</si>
  <si>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</si>
  <si>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</si>
  <si>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</si>
  <si>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</si>
  <si>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 
40,43     
dle v. tvaru 1.np     
40,88     
dle v. tvaru 2.np     
40,88     
dle v. tvaru 3.np     
40,88     
dle v. tvaru 4.np     
22,4</t>
  </si>
  <si>
    <t>59</t>
  </si>
  <si>
    <t>411321802R00</t>
  </si>
  <si>
    <t>Stropy z ŽB deskové C25/30 XC4 XF3</t>
  </si>
  <si>
    <t>balkonové desky - dle v. tvaru 1.pp     
2,2     
balkonové desky - dle v. tvaru 1.np     
2,2     
balkonové desky - dle v. tvaru 2.np     
2,2     
dle v. tvaru 3.np     
2,12</t>
  </si>
  <si>
    <t>60</t>
  </si>
  <si>
    <t>411351101RT4</t>
  </si>
  <si>
    <t>Bednení stropu deskových, bednení vlastní -zrízení</t>
  </si>
  <si>
    <t>dle v. tvaru 1.pp     
40,43/0,2 deska     
2,8*1,5*3 balkon     
dle v. tvaru 1.np     
40,88/0,2 deska     
2,8*1,5*3 balkon     
dle v. tvaru 2.np     
40,88/0,2 deska     
2,8*1,5*3 balkon     
dle v. tavru 3.np     
40,88/0,2+2,8*1,5*3     
dle v. tvaru 4.np 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</si>
  <si>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</si>
  <si>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</si>
  <si>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</si>
  <si>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</si>
  <si>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</si>
  <si>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</si>
  <si>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</si>
  <si>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 
0,2*2*(18,45+11,8+1,0)+(4,4+2,368+2,88)*0,2 deska     
2,8*0,16*3+1,5*((0,19+0,16)/2)*3*2 balkon     
dle v. tvaru 1.np vc. vencu a tramu     
0,2*(18,45+11,8)*2     
0,2*(4,4+2,88*2)     
0,2*(18,45+11,8)*2*2     
0,16*2*(3,3*3+1,9*4)     
0,3*(3,3*3+1,9*4)     
0,2*(1,0*2+3,5*2)     
0,3*(1,95+3,5)     
(0,485*2+0,25)*3,86     
dle v. tvaru 2.np vc. vencu a tramu     
0,2*(18,45+11,8)*2+0,2*(4,4+2,823*2)     
0,2*(18,45+11,8)*2*2     
0,16*(1,9*5+3,3*3)*2     
0,3*(1,9*5+3,3*3)     
(2,8*0,16+1,5*((0,16+0,19)/2))*3     
dle v. tvaru 3.np vc. vencu a tramu     
0,2*(18,45+11,8)*2+0,2*(4,4+2,823*2)     
0,2*(18,45+11,8)*2*2     
0,16*(1,9*5+3,3*3)*2     
0,3*(1,9*5+3,3*3)     
(2,8*0,16+1,5*2*((0,16+0,19)/2))*3     
dle v. tvaru 4.np vc. vencu a tramu     
(13,7+8,45)*0,2*2 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</si>
  <si>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</si>
  <si>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</si>
  <si>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</si>
  <si>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</si>
  <si>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</si>
  <si>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</si>
  <si>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 
25,79451-14,62714 deska     
0,60769 balkon     
dle v. tvaru 1.np     
12,43728+0,12923+0,03728+0,05799 deska     
0,60799     
dle v. tvaru 2.np     
12,50288+0,60769     
dle v. tvaru 3.np     
12,52044+0,58543     
dle v. tvaru 4.np     
6,86609</t>
  </si>
  <si>
    <t>65</t>
  </si>
  <si>
    <t>411364611R00</t>
  </si>
  <si>
    <t>Prvek tepelne izolacní (ref. v. Isokorb XT typ K)</t>
  </si>
  <si>
    <t>dle v. tvaru 1.pp     
8,4     
dle v. tvaru 1.np     
8,4     
dle v. tavru 2.np     
8,4     
dle v. tavru 3.np     
8,4</t>
  </si>
  <si>
    <t>57</t>
  </si>
  <si>
    <t>416021123R00</t>
  </si>
  <si>
    <t>Podhledy SDK, kovová.kce CD. 1x deska impregnovaná 12,5 mm, vcetne tmelení a broušení</t>
  </si>
  <si>
    <t>dle tab. místností - SC1     
2.np+3.np - v.c. 204+205     
(3,76+1,68+3,22+3,81+3,76+1,68)*2 2.B05.3,2.B05.4,2.B06.2,2.B07.2,2.B08.3,2.B08.4,3.B09.3,3.B09.4,3.B10.2,3.B11.2,3.B12.3,3.B12.4     
4.np - v.c. 206     
3,81+2,03 4.B13.7,4.B13.8     
1.np - dle v.c. 203 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</si>
  <si>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</si>
  <si>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</si>
  <si>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</si>
  <si>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</si>
  <si>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</si>
  <si>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</si>
  <si>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</si>
  <si>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 
v.c. 207+300+301     
0,2*0,15*(13,7+8,45)*2 nad 4.np     
0,2*0,19*(18,45+11,8)*2 nad 3.np     
dle v. tvaru 1.np vc. trámu     
4,16+0,47+0,14+0,21     
dle v. tvaru 2.np     
4,4     
dle v. tvaru 3.np     
4,46     
dle v. tvaru 4.np     
2,47</t>
  </si>
  <si>
    <t>54</t>
  </si>
  <si>
    <t>417351115R00</t>
  </si>
  <si>
    <t>Bednení ztužujících pásu a vencu - zrízení</t>
  </si>
  <si>
    <t>atiky     
v.c. 207+300+301     
2*0,15*(13,7+8,45)*2 nad 4.np 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</si>
  <si>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</si>
  <si>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</si>
  <si>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</si>
  <si>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</si>
  <si>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</si>
  <si>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</si>
  <si>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 
v.c. 207+300+301     
0,2*0,15*(13,7+8,45)*2*0,1 nad 4.np 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</si>
  <si>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</si>
  <si>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</si>
  <si>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</si>
  <si>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</si>
  <si>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 
2,28     
dle v. tvaru 1.np     
2,4     
dle v. tvaru 2.np     
2,4     
dle v. tvaru 3.np     
2,4</t>
  </si>
  <si>
    <t>68</t>
  </si>
  <si>
    <t>430364500R00</t>
  </si>
  <si>
    <t>Prvek zvukoizolacní (ref. v. Schöck Tronsole Q)</t>
  </si>
  <si>
    <t>dle v. tvaru 1.pp     
4     
dle tvaru 1.np     
4     
dle v. tvaru 2.np     
4     
dle v. tvaru 3.np 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</si>
  <si>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</si>
  <si>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</si>
  <si>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</si>
  <si>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</si>
  <si>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</si>
  <si>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</si>
  <si>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</si>
  <si>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</si>
  <si>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</si>
  <si>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</si>
  <si>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</si>
  <si>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</si>
  <si>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</si>
  <si>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</si>
  <si>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</si>
  <si>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 
170,58 SC3 - výpocet viz tepelné izolace     
559,09 omítky stropu - výpocet viz omítka</t>
  </si>
  <si>
    <t>73</t>
  </si>
  <si>
    <t>611445816R00</t>
  </si>
  <si>
    <t>Omítka stropu vápenosádrová stroj.tl.15 mm hlazená</t>
  </si>
  <si>
    <t>dle v.c. 202-206     
173,84+172,33+175,12*2+89,01 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</si>
  <si>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</si>
  <si>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</si>
  <si>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</si>
  <si>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</si>
  <si>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</si>
  <si>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</si>
  <si>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</si>
  <si>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 
141,5424*2+216,174*2+96,096+404,47325+1074,5425/2+3,9754+238,60445*2+246,2302*2+14,86063+0,36     
22,9425+2,68128</t>
  </si>
  <si>
    <t>Úprava povrchu vnejší</t>
  </si>
  <si>
    <t>79</t>
  </si>
  <si>
    <t>622311513R00</t>
  </si>
  <si>
    <t>Izolace suterénu XPS tl. 120 mm, bez PÚ</t>
  </si>
  <si>
    <t>dle v.c. 202,203,400 - F10     
(18,57*2+12,04+1,0*2)*3,47-(18,57*0,3+29,198+12,04*1,42+1,0*0,3*2)</t>
  </si>
  <si>
    <t>82</t>
  </si>
  <si>
    <t>622311525RU1</t>
  </si>
  <si>
    <t>Zateplovací systém, sokl, XPS tl. 150 mm</t>
  </si>
  <si>
    <t>dle v.c. 400 - F02     
9,9+21,56+14,71+1,0*0,3*2</t>
  </si>
  <si>
    <t>s omítkou      
komplet skladba mimo hydroizolace, vc. vsech príp. lišt, dilatací, atd.</t>
  </si>
  <si>
    <t>83</t>
  </si>
  <si>
    <t>622311553RU1</t>
  </si>
  <si>
    <t>Zateplovací systém, ostení, XPS tl. 20 mm</t>
  </si>
  <si>
    <t>F02 - dle v.c. 400     
0,15*0,3*8</t>
  </si>
  <si>
    <t>s omítkou      
komplet skladba mimo hydroiz., vc. lišt</t>
  </si>
  <si>
    <t>78</t>
  </si>
  <si>
    <t>622311563R00</t>
  </si>
  <si>
    <t>Zateplovací systém, parapet, XPS tl.20 mm</t>
  </si>
  <si>
    <t>dle tab. kl. v.     
0,41*5,7+0,115*25,3</t>
  </si>
  <si>
    <t>76</t>
  </si>
  <si>
    <t>622311835RT5</t>
  </si>
  <si>
    <t>Zatepl.syst, fasáda, miner.desky PV 160 mm</t>
  </si>
  <si>
    <t>dle v.c. 203 - 1.np - SC2     
3,335+0,2*2,9</t>
  </si>
  <si>
    <t>s omítkou  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</si>
  <si>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</si>
  <si>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</si>
  <si>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 
2,905*(8,75+14,0)*2-(2,8*1,665+1,4*1,665*2+1,4*2,16+2,8*2,16+1,4*1,66+1,0*2,16)</t>
  </si>
  <si>
    <t>s omítkou      
komplet skladba, vc. vsech príp. lišt, dilatací, atd.</t>
  </si>
  <si>
    <t>85</t>
  </si>
  <si>
    <t>622311835RU4</t>
  </si>
  <si>
    <t>dle v.c. 400 - F01a     
164,9-(1,4*2,375*6+2,8*1,5*2)     
195,741-(2,8*2,375*9+1,4*2,375*3)     
111,92</t>
  </si>
  <si>
    <t>88</t>
  </si>
  <si>
    <t>622311853RT5</t>
  </si>
  <si>
    <t>Zatepl.syst., ostení, miner.desky PV 20 mm</t>
  </si>
  <si>
    <t>dle v.c. 400 - F01b     
0,07*(2,8+1,65*2+(1,4*1,665*2)*2+1,4+2,16*2+2,8+2,16*2+1,4+1,66*2+1,0+2,16*2)</t>
  </si>
  <si>
    <t>s omítkou      
komplet skladba, vc. vsech lišt, dilatací, atd.</t>
  </si>
  <si>
    <t>86</t>
  </si>
  <si>
    <t>622311853RU4</t>
  </si>
  <si>
    <t>dle v.c. 400 - F01a     
0,15*(1,4*6+2,375*12+2,8*2+1,5*4)     
0,15*(2,8*9+2,375*18+1,4*3+2,375*6)     
0,15*(1,4*2+2,075*4+2,8+2,075*2)</t>
  </si>
  <si>
    <t>s omítkou  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</si>
  <si>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</si>
  <si>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</si>
  <si>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</si>
  <si>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</si>
  <si>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</si>
  <si>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</si>
  <si>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</si>
  <si>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 
výpocty jednotlivých povrchu - viz položky jednotlivých vrstev 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</si>
  <si>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</si>
  <si>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</si>
  <si>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</si>
  <si>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</si>
  <si>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</si>
  <si>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</si>
  <si>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</si>
  <si>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</si>
  <si>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</si>
  <si>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</si>
  <si>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</si>
  <si>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</si>
  <si>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</si>
  <si>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</si>
  <si>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</si>
  <si>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</si>
  <si>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</si>
  <si>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</si>
  <si>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</si>
  <si>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</si>
  <si>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</si>
  <si>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</si>
  <si>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</si>
  <si>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 
;ztratné 10%; 3,44274</t>
  </si>
  <si>
    <t>102</t>
  </si>
  <si>
    <t>59761030</t>
  </si>
  <si>
    <t>Dlaždice 60x60x20 mm</t>
  </si>
  <si>
    <t>42,96     
;ztratné 10%; 4,296</t>
  </si>
  <si>
    <t>96</t>
  </si>
  <si>
    <t>631312621R00</t>
  </si>
  <si>
    <t>Mazanina betonová tl. 5 - 8 cm C 20/25</t>
  </si>
  <si>
    <t>podrobné výpocty viz položky jednotlivých nášlapu     
150,7*0,053 S01     
23,14*0,05 S02     
3,335*0,05 S06</t>
  </si>
  <si>
    <t>89</t>
  </si>
  <si>
    <t>631313611R00</t>
  </si>
  <si>
    <t>Mazanina betonová tl. 8 - 12 cm C 16/20</t>
  </si>
  <si>
    <t>podkladní beton - dle v. základu - statika     
2,99 Z1     
2,66 Z2     
2,23 Z3     
1,65 Z4 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</si>
  <si>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</si>
  <si>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</si>
  <si>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</si>
  <si>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</si>
  <si>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</si>
  <si>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</si>
  <si>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</si>
  <si>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</si>
  <si>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</si>
  <si>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</si>
  <si>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</si>
  <si>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</si>
  <si>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</si>
  <si>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</si>
  <si>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</si>
  <si>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</si>
  <si>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</si>
  <si>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</si>
  <si>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</si>
  <si>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</si>
  <si>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</si>
  <si>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</si>
  <si>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</si>
  <si>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</si>
  <si>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 
(16,84+12,36+0,7*0,77+2,8*3,0-2,2*2,4+1,834*1,38-1,234*0,78)*0,1</t>
  </si>
  <si>
    <t>108</t>
  </si>
  <si>
    <t>631571010R00</t>
  </si>
  <si>
    <t>Zrízení násypu, podlahy nebo strechy, bez dodávky</t>
  </si>
  <si>
    <t>dle v.c. 207     
(58,14+88,9-(2,8*3,0+1,834*1,38))*0,13</t>
  </si>
  <si>
    <t>100</t>
  </si>
  <si>
    <t>631591211R00</t>
  </si>
  <si>
    <t>Násyp pod podlahy sádrovláknité do 100 mm</t>
  </si>
  <si>
    <t>podrobné výpocty viz položky jednotlivých nášlapu     
163,07*0,084 S04     
448,5*0,085 S03</t>
  </si>
  <si>
    <t>106</t>
  </si>
  <si>
    <t>632922921R00</t>
  </si>
  <si>
    <t>Kladení dlaždic 30 x 30 cm na sucho</t>
  </si>
  <si>
    <t>dle v.c. 207 - R02     
(16,84+12,36+0,7*0,77+2,8*3,0-2,2*2,4+1,834*1,38-1,234*0,78)</t>
  </si>
  <si>
    <t>101</t>
  </si>
  <si>
    <t>632922953RT3</t>
  </si>
  <si>
    <t>Kladení dlaždic 60x60 cm na stavitel. terce plast.</t>
  </si>
  <si>
    <t>dle v. c. 203-205 - S05     
2,8*1,5*3*3     
dle v.c. 206 - S08 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</si>
  <si>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</si>
  <si>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</si>
  <si>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</si>
  <si>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</si>
  <si>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</si>
  <si>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</si>
  <si>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</si>
  <si>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 
163,07 S04</t>
  </si>
  <si>
    <t>635111031R00</t>
  </si>
  <si>
    <t>Podlaha sádrovláknitá, desky 2x10+10mm drevovl.iz.</t>
  </si>
  <si>
    <t>podrobné výpocty viz položky jednotlivých nášlapu     
448,5 S03</t>
  </si>
  <si>
    <t>104</t>
  </si>
  <si>
    <t>639571115R00</t>
  </si>
  <si>
    <t>Podklad pod okapový chodník ze šterkopísku tl.150 mm</t>
  </si>
  <si>
    <t>dle v.c. 203     
(4,495+4,675+12,1+0,3+18,6)*0,3 S09</t>
  </si>
  <si>
    <t>Výplne otvoru</t>
  </si>
  <si>
    <t>111</t>
  </si>
  <si>
    <t>60775372</t>
  </si>
  <si>
    <t>Parapet interiér PVC š. 220 mm</t>
  </si>
  <si>
    <t>dle tab. ost. v. OV1/03-05     
2,8*3+1,4*4+1,0</t>
  </si>
  <si>
    <t>110</t>
  </si>
  <si>
    <t>648991113R00</t>
  </si>
  <si>
    <t>Osazení parapet.desek plast. a lamin. š.nad 20cm</t>
  </si>
  <si>
    <t>dle tab. ost. výrobku     
2,8*3 OV1/03     
1,4*4 OV1/04 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</si>
  <si>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</si>
  <si>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</si>
  <si>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</si>
  <si>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</si>
  <si>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</si>
  <si>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</si>
  <si>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</si>
  <si>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</si>
  <si>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</si>
  <si>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</si>
  <si>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</si>
  <si>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</si>
  <si>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</si>
  <si>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</si>
  <si>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</si>
  <si>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</si>
  <si>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</si>
  <si>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</si>
  <si>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</si>
  <si>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</si>
  <si>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</si>
  <si>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</si>
  <si>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</si>
  <si>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</si>
  <si>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</si>
  <si>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</si>
  <si>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 
0,895*2*(2,038+2,238) steny dojezdu výtahu     
v míste dilatace - dle v. c. 201,202 a rezu     
11,8*3,255     
dle v.c. 202,203,400 - F10     
(18,57*2+12,04+1,0*2)*3,47-(18,57*0,3+29,198+12,04*1,42+1,0*0,3*2)     
dle v.c. 400 - F02 - výpocet viz zateplení 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</si>
  <si>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</si>
  <si>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</si>
  <si>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</si>
  <si>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</si>
  <si>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</si>
  <si>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</si>
  <si>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</si>
  <si>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</si>
  <si>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</si>
  <si>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</si>
  <si>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</si>
  <si>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</si>
  <si>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</si>
  <si>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</si>
  <si>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</si>
  <si>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</si>
  <si>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</si>
  <si>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</si>
  <si>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</si>
  <si>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</si>
  <si>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</si>
  <si>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</si>
  <si>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</si>
  <si>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</si>
  <si>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</si>
  <si>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</si>
  <si>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</si>
  <si>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</si>
  <si>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</si>
  <si>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</si>
  <si>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</si>
  <si>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</si>
  <si>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</si>
  <si>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</si>
  <si>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</si>
  <si>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</si>
  <si>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</si>
  <si>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</si>
  <si>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</si>
  <si>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</si>
  <si>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</si>
  <si>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</si>
  <si>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 
163,07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(1,52+0,8*2)*1,8     
(1,575+0,8*2)*1,8*2*2     
2.np+3.np     
(0,915+1,445+0,915)*1,8*2     
((1,962+0,93)*2*0,3-0,7*0,3)*2*2 2.B05.4+B08.4     
((2,385+1,575)*2*0,3-0,7*0,3)*2*2 2.B05.3+B08.3     
((1,91+2,41)*2*0,3-0,7*0,3)*2 2.B07.2     
((2,26+1,8)*2*0,3-0,7*0,3)*2 2.B06.2     
4.np     
(2,51+0,95)*2*0,3-0,7*0,3 4.B13.8     
(2,51+1,52)*2*0,3-0,7*0,3 4.B13.7     
3,335 S06 - viz výpocet nášlapu</t>
  </si>
  <si>
    <t>123</t>
  </si>
  <si>
    <t>711767278R00</t>
  </si>
  <si>
    <t>Opracování prostupu, montáž tesnení</t>
  </si>
  <si>
    <t>dle tab. prostupu 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</si>
  <si>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</si>
  <si>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</si>
  <si>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</si>
  <si>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</si>
  <si>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</si>
  <si>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</si>
  <si>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</si>
  <si>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</si>
  <si>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</si>
  <si>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</si>
  <si>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</si>
  <si>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</si>
  <si>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</si>
  <si>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</si>
  <si>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</si>
  <si>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</si>
  <si>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</si>
  <si>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</si>
  <si>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</si>
  <si>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</si>
  <si>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</si>
  <si>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 
87,78+106,38-(2,2*2,0+1,034*0,58)</t>
  </si>
  <si>
    <t>151</t>
  </si>
  <si>
    <t>712341559RZ3</t>
  </si>
  <si>
    <t>Povlaková krytina strech do 10°, NAIP pritavením</t>
  </si>
  <si>
    <t>podrobný výpocet viz penetrace - R01+R02 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</si>
  <si>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</si>
  <si>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</si>
  <si>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</si>
  <si>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</si>
  <si>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</si>
  <si>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</si>
  <si>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</si>
  <si>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</si>
  <si>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</si>
  <si>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 
189,16028     
dle v.c. 207 - R03 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</si>
  <si>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</si>
  <si>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</si>
  <si>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</si>
  <si>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</si>
  <si>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 
18,05+11,4+4,1+2,7+(13,3+8,25)*2+0,475*2+2,2*2+2,4*2+1,234*2+0,78*2+0,41*4+1,13*2</t>
  </si>
  <si>
    <t>157</t>
  </si>
  <si>
    <t>712378007R00</t>
  </si>
  <si>
    <t>Rohová lišta vnitrní (ref. v. VIPLANYL) RŠ 100 mm</t>
  </si>
  <si>
    <t>dle v.c. 207     
18,05+11,4+4,1+2,7+(13,3+8,25)*2+0,475*2+2,2*2+2,4*2+1,234*2+0,78*2+0,41*4+1,13*2 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</si>
  <si>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</si>
  <si>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</si>
  <si>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</si>
  <si>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</si>
  <si>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</si>
  <si>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</si>
  <si>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</si>
  <si>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</si>
  <si>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</si>
  <si>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</si>
  <si>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 
189,16028     
dle v.c. 207 - R03     
2,3*2,5+1,235*0,78+1,56*0,655*2+1,42*0,605     
dle v.c. 207 - R01,R02, steny - vytažení     
(0,94-0,29+0,47)*(18,45+11,8+4,1+2,7)     
(0,775-0,29+0,47)*(13,7+8,45)*2     
(0,94+0,29)*0,475*2     
(0,775-0,29)*(2,0+2,2+2,0+2,2+1,034*2+0,58*2+0,41*4+1,13*2)     
(0,94-0,29)*(13,7+8,551)</t>
  </si>
  <si>
    <t>153</t>
  </si>
  <si>
    <t>712391172RZ7</t>
  </si>
  <si>
    <t>Povlaková krytina strech do 10°, ochran. textilie</t>
  </si>
  <si>
    <t>podrobný výpocet viz penetrace - R01+R02     
189,16028     
dle v.c. 207 - R01     
58,14+88,9-(2,8*3,0+1,834*1,38)     
dle v.c. 207 - R03     
2,3*2,5+1,235*0,78+1,56*0,655*2+1,42*0,605</t>
  </si>
  <si>
    <t>155</t>
  </si>
  <si>
    <t>712801001R00</t>
  </si>
  <si>
    <t>Hydroakumul. vrstva pro zel.strechy vcetne dodávky</t>
  </si>
  <si>
    <t>dle v.c. 207     
58,14+88,9-(2,8*3,0+1,834*1,38)</t>
  </si>
  <si>
    <t>160</t>
  </si>
  <si>
    <t>712811101RZ1</t>
  </si>
  <si>
    <t>Samostatné vytažení izolace, za studena</t>
  </si>
  <si>
    <t>dle v.c. 207 - R01,R02, steny     
(0,94+0,2)*(18,45+11,8+4,1+2,7)     
(0,775+0,2)*(13,7+8,45)*2     
(0,94)*0,475*2     
(0,775)*(2,0+2,2+2,0+2,2+1,034*2+0,58*2+0,41*4+1,13*2) 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</si>
  <si>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</si>
  <si>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</si>
  <si>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</si>
  <si>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</si>
  <si>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</si>
  <si>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</si>
  <si>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</si>
  <si>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 
0,125*2,8*3*3     
dle v.c. 207 - R01,R02, steny     
(0,94-0,29+0,47)*(18,45+11,8+4,1+2,7)     
(0,775-0,29+0,47)*(13,7+8,45)*2     
(0,94+0,29)*0,475*2     
(0,775-0,29)*(2,0+2,2+2,0+2,2+1,034*2+0,58*2+0,41*4+1,13*2)     
(0,94-0,29)*(13,7+8,551)</t>
  </si>
  <si>
    <t>1 vrstva-vc.dodávky fólie</t>
  </si>
  <si>
    <t>158</t>
  </si>
  <si>
    <t>712997001RT1</t>
  </si>
  <si>
    <t>Prilepení polystyrénových klínu - atiky</t>
  </si>
  <si>
    <t>dle v.c. 207 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</si>
  <si>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</si>
  <si>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</si>
  <si>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</si>
  <si>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</si>
  <si>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</si>
  <si>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</si>
  <si>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</si>
  <si>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</si>
  <si>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</si>
  <si>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</si>
  <si>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</si>
  <si>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</si>
  <si>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</si>
  <si>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</si>
  <si>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</si>
  <si>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</si>
  <si>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</si>
  <si>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</si>
  <si>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</si>
  <si>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</si>
  <si>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</si>
  <si>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</si>
  <si>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</si>
  <si>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</si>
  <si>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</si>
  <si>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</si>
  <si>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</si>
  <si>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 
;ztratné 2%; 0,239598</t>
  </si>
  <si>
    <t>164</t>
  </si>
  <si>
    <t>631515403</t>
  </si>
  <si>
    <t>Deska minerální s podélným vláknem 1000x600x 50 mm</t>
  </si>
  <si>
    <t>170,58     
;ztratné 2%; 3,4116</t>
  </si>
  <si>
    <t>163</t>
  </si>
  <si>
    <t>713111127RT2</t>
  </si>
  <si>
    <t>Izolace tepelná stropu spodem na tmel a hmoždinky</t>
  </si>
  <si>
    <t>SC3     
dle v. c. 202,203     
16,48+26,04+8,14+9,42+6,31*3+8,15+6,72+10,97+12,32+6,3*4+8,15 1.pp - S.02,03,04,05,06,07,08,09,10,11,12,13,14,15,16,17 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</si>
  <si>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</si>
  <si>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</si>
  <si>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</si>
  <si>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</si>
  <si>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 
150,7 S01     
23,14 S02     
3,335 S06</t>
  </si>
  <si>
    <t>174</t>
  </si>
  <si>
    <t>713121211RT4</t>
  </si>
  <si>
    <t>Izolace strech, lepená</t>
  </si>
  <si>
    <t>dle v.c. 207 - R03 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</si>
  <si>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</si>
  <si>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</si>
  <si>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</si>
  <si>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</si>
  <si>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</si>
  <si>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</si>
  <si>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 
0,94*(8,73+13,98)</t>
  </si>
  <si>
    <t>169</t>
  </si>
  <si>
    <t>713131131R00</t>
  </si>
  <si>
    <t>Izolace tepelná sten lepením</t>
  </si>
  <si>
    <t>dle v.c. 201,202     
0,765*2*(2,156+2,356) steny dojezdu výtahu     
TI05 - dle rezu     
11,8*4,675</t>
  </si>
  <si>
    <t>175</t>
  </si>
  <si>
    <t>713131143R00</t>
  </si>
  <si>
    <t>Montáž izolace na tmel a hmožd.4 ks/m2</t>
  </si>
  <si>
    <t>dle v.c. 207     
TI03     
(0,94-0,29)*(18,05+11,4+4,1+2,7)     
(0,775-0,29)*(13,3+8,25)*2     
(0,775-0,29)*(1,034*2+0,58*2+0,41*4+1,13*2)     
(0,94-0,29)*0,475*2     
(0,775-0,29)*(2,2+2,4)     
TI04     
0,94*(13,7+8,551)     
TI01 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</si>
  <si>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</si>
  <si>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</si>
  <si>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</si>
  <si>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</si>
  <si>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</si>
  <si>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</si>
  <si>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 
150,7 S01 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</si>
  <si>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</si>
  <si>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</si>
  <si>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</si>
  <si>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</si>
  <si>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</si>
  <si>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</si>
  <si>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</si>
  <si>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</si>
  <si>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</si>
  <si>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</si>
  <si>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</si>
  <si>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</si>
  <si>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</si>
  <si>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</si>
  <si>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</si>
  <si>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</si>
  <si>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</si>
  <si>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</si>
  <si>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</si>
  <si>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</si>
  <si>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</si>
  <si>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</si>
  <si>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</si>
  <si>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</si>
  <si>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</si>
  <si>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</si>
  <si>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</si>
  <si>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</si>
  <si>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</si>
  <si>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</si>
  <si>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</si>
  <si>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</si>
  <si>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</si>
  <si>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</si>
  <si>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</si>
  <si>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</si>
  <si>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</si>
  <si>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</si>
  <si>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</si>
  <si>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</si>
  <si>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</si>
  <si>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 
1 OV1/12a     
1 OV1/12b     
2 OV1/12c     
3 OV1/12d 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</si>
  <si>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</si>
  <si>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</si>
  <si>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</si>
  <si>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</si>
  <si>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</si>
  <si>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</si>
  <si>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</si>
  <si>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</si>
  <si>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</si>
  <si>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</si>
  <si>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</si>
  <si>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</si>
  <si>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</si>
  <si>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</si>
  <si>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</si>
  <si>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 
(0,575+1,365+0,575)*0,94     
(0,515+1,42)*0,775 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</si>
  <si>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</si>
  <si>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</si>
  <si>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</si>
  <si>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</si>
  <si>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</si>
  <si>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</si>
  <si>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</si>
  <si>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</si>
  <si>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</si>
  <si>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</si>
  <si>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</si>
  <si>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</si>
  <si>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</si>
  <si>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</si>
  <si>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</si>
  <si>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</si>
  <si>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</si>
  <si>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</si>
  <si>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</si>
  <si>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</si>
  <si>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</si>
  <si>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</si>
  <si>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</si>
  <si>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</si>
  <si>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</si>
  <si>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</si>
  <si>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</si>
  <si>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</si>
  <si>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</si>
  <si>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</si>
  <si>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</si>
  <si>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</si>
  <si>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</si>
  <si>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</si>
  <si>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</si>
  <si>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</si>
  <si>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</si>
  <si>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</si>
  <si>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</si>
  <si>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</si>
  <si>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</si>
  <si>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</si>
  <si>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</si>
  <si>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</si>
  <si>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</si>
  <si>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</si>
  <si>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</si>
  <si>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</si>
  <si>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</si>
  <si>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</si>
  <si>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</si>
  <si>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</si>
  <si>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</si>
  <si>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</si>
  <si>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</si>
  <si>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</si>
  <si>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</si>
  <si>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</si>
  <si>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</si>
  <si>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</si>
  <si>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</si>
  <si>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</si>
  <si>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</si>
  <si>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</si>
  <si>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</si>
  <si>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</si>
  <si>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</si>
  <si>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</si>
  <si>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</si>
  <si>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</si>
  <si>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</si>
  <si>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</si>
  <si>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</si>
  <si>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</si>
  <si>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</si>
  <si>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</si>
  <si>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</si>
  <si>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</si>
  <si>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</si>
  <si>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</si>
  <si>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</si>
  <si>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</si>
  <si>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</si>
  <si>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</si>
  <si>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</si>
  <si>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</si>
  <si>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</si>
  <si>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</si>
  <si>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</si>
  <si>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</si>
  <si>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</si>
  <si>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</si>
  <si>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</si>
  <si>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</si>
  <si>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</si>
  <si>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</si>
  <si>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</si>
  <si>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</si>
  <si>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</si>
  <si>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</si>
  <si>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</si>
  <si>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</si>
  <si>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</si>
  <si>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</si>
  <si>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</si>
  <si>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</si>
  <si>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</si>
  <si>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</si>
  <si>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</si>
  <si>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</si>
  <si>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</si>
  <si>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</si>
  <si>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</si>
  <si>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</si>
  <si>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</si>
  <si>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</si>
  <si>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</si>
  <si>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</si>
  <si>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</si>
  <si>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</si>
  <si>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</si>
  <si>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</si>
  <si>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</si>
  <si>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</si>
  <si>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</si>
  <si>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</si>
  <si>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</si>
  <si>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</si>
  <si>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</si>
  <si>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</si>
  <si>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</si>
  <si>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</si>
  <si>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</si>
  <si>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</si>
  <si>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</si>
  <si>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</si>
  <si>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</si>
  <si>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</si>
  <si>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</si>
  <si>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</si>
  <si>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</si>
  <si>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</si>
  <si>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</si>
  <si>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</si>
  <si>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</si>
  <si>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</si>
  <si>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</si>
  <si>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</si>
  <si>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</si>
  <si>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</si>
  <si>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</si>
  <si>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</si>
  <si>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</si>
  <si>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</si>
  <si>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</si>
  <si>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</si>
  <si>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</si>
  <si>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</si>
  <si>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</si>
  <si>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</si>
  <si>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</si>
  <si>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</si>
  <si>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</si>
  <si>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</si>
  <si>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</si>
  <si>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</si>
  <si>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</si>
  <si>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</si>
  <si>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</si>
  <si>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</si>
  <si>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</si>
  <si>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</si>
  <si>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</si>
  <si>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</si>
  <si>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</si>
  <si>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</si>
  <si>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</si>
  <si>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</si>
  <si>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</si>
  <si>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 
;ztratné 10%; 2,314</t>
  </si>
  <si>
    <t>253</t>
  </si>
  <si>
    <t>163,07     
;ztratné 10%; 16,307</t>
  </si>
  <si>
    <t>255</t>
  </si>
  <si>
    <t>597623123R</t>
  </si>
  <si>
    <t>Sokl keramický - dle výberu investora</t>
  </si>
  <si>
    <t>95,89     
;ztratné 10%; 9,589</t>
  </si>
  <si>
    <t>259</t>
  </si>
  <si>
    <t>597623124R</t>
  </si>
  <si>
    <t>3,65     
;ztratné 10%; 0,365</t>
  </si>
  <si>
    <t>257</t>
  </si>
  <si>
    <t>59764223</t>
  </si>
  <si>
    <t>Dlažba tl.10 mm - dle výberu investora</t>
  </si>
  <si>
    <t>3,335     
;ztratné 10%; 0,3335</t>
  </si>
  <si>
    <t>249</t>
  </si>
  <si>
    <t>771101210R00</t>
  </si>
  <si>
    <t>Penetrace podkladu pod dlažby</t>
  </si>
  <si>
    <t>výpocet - viz položka nášlapu     
23,14 S02     
163,07 S04     
3,335 S06</t>
  </si>
  <si>
    <t>260</t>
  </si>
  <si>
    <t>771212118R0R</t>
  </si>
  <si>
    <t>M+D - Obklad schodište, komplet vc. spárování</t>
  </si>
  <si>
    <t>dle v.c. 202-205 - S10     
1,5*1,2*2+1,2*(0,17+0,28)*17 1.pp-1.np     
1,2*1,5*2+1,2*(0,17+0,28)*18 1.np-2.np     
1,2*1,5*2+1,2*(0,17+0,28)*18 2.np-3.np     
1,2*1,5*2+1,2*(0,17+0,28)*18 3.np-4.np</t>
  </si>
  <si>
    <t>254</t>
  </si>
  <si>
    <t>771475014RW1</t>
  </si>
  <si>
    <t>Obklad soklíku keram.rovných, tmel,výška do 10 cm</t>
  </si>
  <si>
    <t>S02 . dle v.c. 202 - 1.pp     
(8,9+2,475+0,5+0,52+0,2*2)*2-(1,2*2+0,9*4) S.01     
S04 - dle v.c. 203-206     
4.np     
(4,4+2,1+0,8)*2-(1,2*2+0,8+0,9)     
2.np+3.np     
((8,9+2,1+0,8)*2-(1,2*3+0,9*4))*2     
1.np     
(2,13*2+3,06)-(0,7+0,8+1,25)+0,185*2     
(4,2+3,2+0,3+0,16)*2-(2,8+0,8)     
(2,35+8,9+0,8)*2-(1,2*2+3,06+0,9*3)</t>
  </si>
  <si>
    <t>258</t>
  </si>
  <si>
    <t>S06 . dle v.c. 203 - 1.np     
(2,6+1,15*2-1,25)</t>
  </si>
  <si>
    <t>261</t>
  </si>
  <si>
    <t>771475014RWR</t>
  </si>
  <si>
    <t>M+D - Obklad soklíku keram.schod, tmel,výška do 10 cm</t>
  </si>
  <si>
    <t>S10 - dle v.c. 202-205     
4,4+2,04+2,88+2,0+1,68+0,84+2,7+0,325     
(4,4+2,6*2+1,4*2+2,0+2,86+0,325)*3</t>
  </si>
  <si>
    <t>256</t>
  </si>
  <si>
    <t>771575101RU1</t>
  </si>
  <si>
    <t>Montáž podlah keram. vcetne sparování</t>
  </si>
  <si>
    <t>S06 . dle v.c. 203     
2,9*1,15 1.NP</t>
  </si>
  <si>
    <t>252</t>
  </si>
  <si>
    <t>Montáž podlah keram. vcetne sparování a pruniku</t>
  </si>
  <si>
    <t>S04 . dle v.c. 203-206     
1.NP     
6,62+3,16+13,44+22,96+3,76+1,68+3,81+3,76+1,68 1.01,02,03,04,B02.3,2.4,3.2,4.3,4.4     
2.NP+3.NP     
(22,13+3,76+1,68+3,22+3,81+3,76+1,68)*2 2.01,B05.3,5.4,6.2,7.2,8.3,8.4     
4.NP     
16,28+3,81+2,03 4.01,B13.7,13.8</t>
  </si>
  <si>
    <t>250</t>
  </si>
  <si>
    <t>S02 . dle v.c. 202 - 1.pp 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</si>
  <si>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</si>
  <si>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</si>
  <si>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</si>
  <si>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</si>
  <si>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</si>
  <si>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</si>
  <si>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</si>
  <si>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</si>
  <si>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 
1.np     
4,5+13,48+21,27+12,32+3,2+17,43+4,5+13,48+21,27 1.B02.1,2.2,2.5-3.1,3.3-4.2,4.5     
2.NP+3.NP     
(4,5+13,48+21,27+12,32+2,9+20,73+3,2+17,43+4,5+13,48+21,27)*2 2.B05.1,1.2,5.5-6.1,6.3-7.1,7.3-8.2,8.5     
4.np 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</si>
  <si>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</si>
  <si>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</si>
  <si>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</si>
  <si>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</si>
  <si>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 
1.np     
((2,645+1,7)*2+0,2*2-(0,7*2+0,9*3))*2     
((4,2+3,21)*2+0,3*2-(0,9+1,4))*2     
((4,2+5,065+0,3)*2-(2,8+0,8+0,9))*2     
(4,4+2,8+0,3)*2-(0,8+1,4)     
(4,2+4,15+0,3)*2-(2,8+0,8)     
(4,2+3,2+0,3)*2+0,16*2-(0,8+2,8)     
2.NP+3.NP     
((2,645+1,7)*2+0,2*2-(0,8*2+0,9+0,7*2))*2*2     
((3,21+4,2+0,3)*2-(1,4+0,8))*2*2     
((4,2+3,065)*2+0,3*2-(2,8+0,8*2))*2*2     
((4,4+2,8+0,3)*2-(0,8+1,4))*2     
((4,2+4,15)*2-(0,8+2,8)+0,3*2)*2     
((1,675+1,91+0,15)*2-(0,9+0,7+0,8))*2     
((6,5+3,2+0,6+0,3*2)*2-(1,4+2,8+0,8))*2     
4.NP     
(4,4+2,9+0,3)*2-(2,8+0,8)     
(2,06+1,41+0,2)*2-0,9*2     
(7,85+4,2+0,3*2+0,915+1,52)*2-(2,8+1,4+0,9*2)     
(3,9+2,48+0,3)*2-(1,4+0,8)     
(1,275+2,61)*2-(0,9+0,8*2+0,7*2) 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</si>
  <si>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</si>
  <si>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</si>
  <si>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</si>
  <si>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</si>
  <si>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</si>
  <si>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</si>
  <si>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</si>
  <si>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</si>
  <si>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</si>
  <si>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</si>
  <si>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</si>
  <si>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</si>
  <si>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</si>
  <si>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</si>
  <si>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 
173,84-23,14 S.02-S.17     
0,05*(3,625+1,94+2,885*4+2,2*4+1,2+9,145+2,8+4,4+0,185+6,2+4,2+0,185+4,2*2+2,445+2,885*3+2,185*3)*2     
0,05*(1,94+1,2+6,787+3,2+2,1+0,185*2+6,685+3,2+0,585+0,365)*2 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</si>
  <si>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</si>
  <si>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</si>
  <si>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</si>
  <si>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</si>
  <si>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</si>
  <si>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</si>
  <si>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</si>
  <si>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</si>
  <si>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 
;ztratné 10%; 33,433953</t>
  </si>
  <si>
    <t>269</t>
  </si>
  <si>
    <t>781101210R00</t>
  </si>
  <si>
    <t>Penetrace podkladu pod obklady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</si>
  <si>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2.np+3.np     
(2,55+0,6+1,165+0,6+2,175+0,6+2,625+0,6+2,6+0,6)*1,0*2     
4.np     
(2,685+0,6*2)*1,0     
(1,165+0,6)*1,0     
(2,625+0,6)*1,0 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</si>
  <si>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</si>
  <si>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</si>
  <si>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</si>
  <si>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</si>
  <si>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</si>
  <si>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</si>
  <si>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</si>
  <si>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</si>
  <si>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</si>
  <si>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</si>
  <si>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</si>
  <si>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</si>
  <si>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 
(1,2+0,585*2)*2,1</t>
  </si>
  <si>
    <t>784</t>
  </si>
  <si>
    <t>Malby</t>
  </si>
  <si>
    <t>274</t>
  </si>
  <si>
    <t>784111101R00</t>
  </si>
  <si>
    <t>Penetrace podkladu náterem</t>
  </si>
  <si>
    <t>dle v.c. 202-206     
stropy     
173,84+172,33+175,12*2+89,01     
schodište     
40,02     
steny     
2767,76241*1,05     
-334,33953</t>
  </si>
  <si>
    <t>275</t>
  </si>
  <si>
    <t>784115412R00</t>
  </si>
  <si>
    <t>Malba, bez penetrace, 2 x</t>
  </si>
  <si>
    <t>798</t>
  </si>
  <si>
    <t>Dopravní zařízení</t>
  </si>
  <si>
    <t>1001</t>
  </si>
  <si>
    <t>R79800002</t>
  </si>
  <si>
    <t>Výtah osobní 5 pater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</si>
  <si>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</si>
  <si>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</si>
  <si>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</si>
  <si>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</si>
  <si>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</si>
  <si>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</si>
  <si>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</si>
  <si>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</si>
  <si>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</si>
  <si>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</si>
  <si>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 
10,122*11,8</t>
  </si>
  <si>
    <t>Lešení a stavební výtahy</t>
  </si>
  <si>
    <t>115</t>
  </si>
  <si>
    <t>941941032R00</t>
  </si>
  <si>
    <t>Montáž lešení leh.rad.s podlahami,š.do 1 m, H 30 m</t>
  </si>
  <si>
    <t>dle v.c. 400     
(14,0+8,75)*3,0     
(14,0+8,75)*3,3     
18,5*10,103     
18,5*((10,103+12,3)/2)     
12,04*((9,42+9,782)/2) 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</si>
  <si>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</si>
  <si>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</si>
  <si>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</si>
  <si>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</si>
  <si>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</si>
  <si>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</si>
  <si>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</si>
  <si>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</si>
  <si>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</si>
  <si>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</si>
  <si>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</si>
  <si>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</si>
  <si>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</si>
  <si>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</si>
  <si>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</si>
  <si>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</si>
  <si>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</si>
  <si>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</si>
  <si>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</si>
  <si>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</si>
  <si>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 
18,57*12,04 1.pp     
18,6*12,1 1.np     
18,6*12,1 2.np     
18,6*12,1 3.np     
14,0*8,75 4.np</t>
  </si>
  <si>
    <t>118</t>
  </si>
  <si>
    <t>953941312R00</t>
  </si>
  <si>
    <t>Osazení požárního hasicího prístroje na stenu</t>
  </si>
  <si>
    <t>dle tab. ost. v.     
1 OV1/01 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</si>
  <si>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</si>
  <si>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</si>
  <si>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</si>
  <si>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</si>
  <si>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</si>
  <si>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</si>
  <si>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</si>
  <si>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</si>
  <si>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</si>
  <si>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</si>
  <si>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</si>
  <si>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</si>
  <si>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</si>
  <si>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</si>
  <si>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</si>
  <si>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</si>
  <si>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</si>
  <si>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</si>
  <si>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</si>
  <si>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</si>
  <si>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</si>
  <si>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</si>
  <si>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</si>
  <si>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</si>
  <si>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</si>
  <si>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</si>
  <si>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</si>
  <si>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</si>
  <si>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</si>
  <si>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</si>
  <si>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</si>
  <si>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</si>
  <si>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</si>
  <si>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</si>
  <si>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</si>
  <si>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</si>
  <si>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</si>
  <si>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</si>
  <si>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</si>
  <si>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</si>
  <si>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</si>
  <si>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</si>
  <si>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</si>
  <si>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</si>
  <si>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</si>
  <si>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</si>
  <si>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</si>
  <si>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</si>
  <si>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</si>
  <si>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</si>
  <si>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</si>
  <si>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</si>
  <si>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</si>
  <si>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</si>
  <si>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</si>
  <si>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</si>
  <si>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</si>
  <si>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</si>
  <si>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</si>
  <si>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</si>
  <si>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</si>
  <si>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</si>
  <si>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</si>
  <si>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</si>
  <si>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</si>
  <si>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</si>
  <si>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</si>
  <si>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</si>
  <si>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</si>
  <si>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</si>
  <si>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</si>
  <si>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</si>
  <si>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</si>
  <si>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</si>
  <si>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</si>
  <si>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</si>
  <si>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</si>
  <si>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</si>
  <si>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</si>
  <si>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</si>
  <si>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</si>
  <si>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</si>
  <si>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</si>
  <si>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</si>
  <si>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</si>
  <si>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</si>
  <si>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</si>
  <si>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</si>
  <si>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</si>
  <si>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</si>
  <si>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</si>
  <si>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</si>
  <si>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</si>
  <si>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</si>
  <si>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</si>
  <si>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</si>
  <si>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</si>
  <si>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</si>
  <si>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</si>
  <si>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</si>
  <si>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</si>
  <si>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</si>
  <si>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</si>
  <si>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</si>
  <si>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</si>
  <si>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</si>
  <si>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</si>
  <si>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</si>
  <si>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</si>
  <si>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</si>
  <si>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</si>
  <si>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</si>
  <si>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</si>
  <si>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</si>
  <si>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</si>
  <si>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</si>
  <si>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</si>
  <si>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</si>
  <si>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</si>
  <si>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</si>
  <si>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</si>
  <si>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</si>
  <si>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</si>
  <si>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</si>
  <si>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</si>
  <si>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</si>
  <si>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</si>
  <si>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</si>
  <si>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</si>
  <si>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</si>
  <si>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</si>
  <si>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</si>
  <si>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</si>
  <si>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</si>
  <si>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</si>
  <si>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</si>
  <si>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</si>
  <si>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</si>
  <si>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</si>
  <si>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</si>
  <si>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</si>
  <si>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</si>
  <si>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</si>
  <si>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</si>
  <si>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</si>
  <si>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</si>
  <si>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</si>
  <si>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</si>
  <si>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</si>
  <si>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</si>
  <si>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</si>
  <si>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</si>
  <si>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</si>
  <si>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</si>
  <si>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</si>
  <si>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</si>
  <si>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</si>
  <si>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</si>
  <si>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</si>
  <si>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</si>
  <si>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</si>
  <si>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</si>
  <si>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</si>
  <si>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</si>
  <si>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</si>
  <si>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</si>
  <si>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</si>
  <si>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</si>
  <si>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</si>
  <si>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</si>
  <si>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</si>
  <si>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</si>
  <si>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</si>
  <si>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</si>
  <si>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</si>
  <si>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</si>
  <si>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</si>
  <si>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</si>
  <si>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</si>
  <si>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</si>
  <si>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</si>
  <si>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</si>
  <si>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</si>
  <si>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</si>
  <si>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</si>
  <si>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</si>
  <si>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</si>
  <si>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</si>
  <si>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</si>
  <si>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</si>
  <si>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</si>
  <si>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</si>
  <si>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</si>
  <si>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</si>
  <si>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</si>
  <si>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</si>
  <si>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</si>
  <si>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</si>
  <si>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</si>
  <si>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</si>
  <si>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</si>
  <si>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</si>
  <si>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</si>
  <si>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</si>
  <si>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</si>
  <si>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</si>
  <si>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</si>
  <si>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</si>
  <si>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</si>
  <si>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</si>
  <si>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</si>
  <si>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</si>
  <si>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</si>
  <si>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</si>
  <si>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</si>
  <si>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</si>
  <si>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</si>
  <si>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</si>
  <si>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</si>
  <si>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</si>
  <si>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</si>
  <si>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</si>
  <si>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</si>
  <si>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</si>
  <si>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</si>
  <si>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</si>
  <si>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</si>
  <si>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</si>
  <si>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</si>
  <si>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</si>
  <si>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</si>
  <si>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</si>
  <si>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</si>
  <si>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</si>
  <si>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</si>
  <si>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</si>
  <si>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</si>
  <si>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</si>
  <si>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</si>
  <si>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</si>
  <si>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</si>
  <si>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</si>
  <si>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</si>
  <si>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</si>
  <si>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</si>
  <si>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</si>
  <si>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</si>
  <si>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</si>
  <si>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</si>
  <si>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</si>
  <si>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</si>
  <si>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</si>
  <si>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</si>
  <si>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</si>
  <si>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</si>
  <si>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</si>
  <si>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</si>
  <si>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</si>
  <si>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</si>
  <si>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</si>
  <si>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</si>
  <si>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</si>
  <si>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</si>
  <si>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</si>
  <si>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</si>
  <si>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</si>
  <si>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</si>
  <si>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</si>
  <si>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</si>
  <si>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</si>
  <si>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</si>
  <si>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</si>
  <si>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</si>
  <si>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</si>
  <si>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</si>
  <si>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</si>
  <si>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</si>
  <si>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</si>
  <si>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</si>
  <si>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</si>
  <si>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</si>
  <si>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</si>
  <si>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</si>
  <si>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</si>
  <si>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</si>
  <si>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</si>
  <si>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</si>
  <si>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</si>
  <si>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</si>
  <si>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</si>
  <si>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</si>
  <si>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</si>
  <si>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</si>
  <si>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</si>
  <si>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</si>
  <si>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</si>
  <si>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</si>
  <si>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</si>
  <si>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</si>
  <si>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</si>
  <si>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</si>
  <si>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</si>
  <si>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</si>
  <si>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</si>
  <si>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</si>
  <si>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</si>
  <si>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</si>
  <si>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</si>
  <si>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</si>
  <si>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</si>
  <si>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</si>
  <si>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</si>
  <si>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</si>
  <si>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</si>
  <si>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</si>
  <si>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</si>
  <si>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</si>
  <si>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</si>
  <si>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</si>
  <si>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</si>
  <si>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</si>
  <si>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</si>
  <si>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</si>
  <si>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</si>
  <si>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</si>
  <si>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</si>
  <si>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</si>
  <si>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</si>
  <si>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</si>
  <si>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</si>
  <si>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</si>
  <si>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</si>
  <si>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</si>
  <si>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</si>
  <si>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</si>
  <si>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</si>
  <si>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</si>
  <si>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</si>
  <si>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</si>
  <si>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</si>
  <si>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</si>
  <si>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</si>
  <si>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</si>
  <si>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</si>
  <si>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</si>
  <si>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</si>
  <si>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</si>
  <si>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</si>
  <si>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</si>
  <si>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</si>
  <si>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</si>
  <si>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</si>
  <si>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</si>
  <si>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</si>
  <si>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</si>
  <si>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</si>
  <si>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</si>
  <si>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</si>
  <si>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</si>
  <si>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</si>
  <si>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</si>
  <si>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</si>
  <si>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</si>
  <si>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</si>
  <si>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</si>
  <si>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</si>
  <si>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</si>
  <si>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</si>
  <si>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</si>
  <si>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</si>
  <si>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</si>
  <si>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</si>
  <si>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</si>
  <si>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</si>
  <si>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</si>
  <si>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</si>
  <si>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</si>
  <si>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</si>
  <si>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</si>
  <si>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</si>
  <si>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</si>
  <si>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</si>
  <si>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</si>
  <si>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</si>
  <si>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</si>
  <si>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</si>
  <si>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</si>
  <si>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</si>
  <si>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</si>
  <si>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</si>
  <si>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</si>
  <si>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</si>
  <si>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</si>
  <si>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</si>
  <si>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</si>
  <si>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</si>
  <si>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</si>
  <si>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</si>
  <si>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</si>
  <si>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</si>
  <si>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</si>
  <si>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</si>
  <si>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</si>
  <si>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</si>
  <si>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</si>
  <si>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</si>
  <si>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</si>
  <si>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</si>
  <si>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</si>
  <si>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</si>
  <si>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</si>
  <si>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</si>
  <si>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</si>
  <si>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</si>
  <si>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</si>
  <si>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</si>
  <si>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</si>
  <si>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</si>
  <si>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</si>
  <si>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</si>
  <si>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</si>
  <si>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</si>
  <si>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</si>
  <si>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</si>
  <si>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</si>
  <si>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</si>
  <si>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</si>
  <si>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</si>
  <si>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</si>
  <si>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</si>
  <si>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</si>
  <si>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</si>
  <si>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</si>
  <si>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</si>
  <si>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</si>
  <si>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</si>
  <si>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</si>
  <si>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</si>
  <si>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</si>
  <si>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</si>
  <si>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</si>
  <si>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</si>
  <si>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</si>
  <si>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</si>
  <si>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</si>
  <si>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</si>
  <si>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</si>
  <si>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</si>
  <si>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</si>
  <si>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</si>
  <si>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</si>
  <si>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</si>
  <si>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</si>
  <si>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</si>
  <si>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</si>
  <si>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</si>
  <si>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</si>
  <si>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</si>
  <si>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</si>
  <si>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</si>
  <si>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</si>
  <si>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</si>
  <si>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</si>
  <si>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</si>
  <si>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</si>
  <si>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</si>
  <si>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</si>
  <si>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</si>
  <si>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 
0,2*334,275</t>
  </si>
  <si>
    <t>277</t>
  </si>
  <si>
    <t>dle v.c. 200     
((75,061+66,022)/2)*1,48     
((66,022+55,14)/2)*1,6     
((82,241+72,463)/2)*1,9     
((72,469+60,3)/2)*1,6     
((86,15+75,63)/2)*2,5     
((75,63+62,98)/2)*1,6     
((91,451+75,31)/2)*3,1     
((75,31+69,7)/2)*1,6</t>
  </si>
  <si>
    <t>278</t>
  </si>
  <si>
    <t>dle v.základu - statika     
29,89 Z1     
29,49 Z2     
23,98 Z3     
15,89 Z4</t>
  </si>
  <si>
    <t>279</t>
  </si>
  <si>
    <t>1142,11557+99,25</t>
  </si>
  <si>
    <t>280</t>
  </si>
  <si>
    <t>na mezideponii     
1241,36557     
zpet k zásypu     
482,34165</t>
  </si>
  <si>
    <t>282</t>
  </si>
  <si>
    <t>283</t>
  </si>
  <si>
    <t>759,02392*10</t>
  </si>
  <si>
    <t>281</t>
  </si>
  <si>
    <t>na mezideponii k zásypu     
482,34165     
na mezideponii k odvozu na skládku     
1241,36557-482,34165</t>
  </si>
  <si>
    <t>284</t>
  </si>
  <si>
    <t>285</t>
  </si>
  <si>
    <t>286</t>
  </si>
  <si>
    <t>dle v. 200 a rezu     
1142,11557-(87,087*0,3+2,156*2,356*0,776+((3,19+2,532)/2)*220,1)</t>
  </si>
  <si>
    <t>288</t>
  </si>
  <si>
    <t>dle v. výkopu     
334,275</t>
  </si>
  <si>
    <t>287</t>
  </si>
  <si>
    <t>zajištení výkopu - dle v.c. 200     
1,72*19,9+2,94*22</t>
  </si>
  <si>
    <t>291</t>
  </si>
  <si>
    <t>294</t>
  </si>
  <si>
    <t>dle v.c. 201     
0,35*63,4</t>
  </si>
  <si>
    <t>295</t>
  </si>
  <si>
    <t>289</t>
  </si>
  <si>
    <t>dle v. základu - statika     
1,515*(5,2+11,8+5,2+11,2)     
0,915*(4,4*2+11,2+4,7*2+0,4*2+1,0)     
0,315*(3,4+10,8+3,8*2+3,4)</t>
  </si>
  <si>
    <t>290</t>
  </si>
  <si>
    <t>292</t>
  </si>
  <si>
    <t>dle v. základu - statika     
27402,87/1000     
dle v. tvaru 1.pp - statika     
52,98/100*3,5*7848,985*1,005/1000     
dle v. tvaru 1.np - venk. zídky     
5,28113</t>
  </si>
  <si>
    <t>293</t>
  </si>
  <si>
    <t>dle v. tvaru 1.np     
19,13</t>
  </si>
  <si>
    <t>303</t>
  </si>
  <si>
    <t>302</t>
  </si>
  <si>
    <t>1.np - dle v.c. 203     
(11,2*2+6,45+3,45)*2,86     
-(0,8*1,97*2+0,9*1,97*2)     
2.np+3.np - dle v.c. 204+205     
(11,2*2+6,45)*2,86*2     
-(0,9*1,97+0,8*1,97)*2     
4.np - dle v.c. 206     
7,85*2*2,86     
-(0,9*1,97*2+0,8*1,97)</t>
  </si>
  <si>
    <t>301</t>
  </si>
  <si>
    <t>1.np - dle v.c. 203     
(1,34+4,2+3,05+3,1+3,25)*2,86     
-0,9*1,97     
2.np+3.np - dle v.c. 204+205     
(4,4+8,9+4,2)*2,86*2     
-0,9*1,97*4     
4.np - dle v.c. 206     
4,4*2,86</t>
  </si>
  <si>
    <t>304</t>
  </si>
  <si>
    <t>1.np-3.np - dle v.c. 203-205     
11,2*2,86*2*3</t>
  </si>
  <si>
    <t>305</t>
  </si>
  <si>
    <t>1.np - dle v.c. 203     
(18,45*2+1,0)*2,86     
-(1,4*2,375+1,45*2,535+2,8*2,375+1,4*2,375+2,8*2,375*2+1,4*2,375+1,297*2,86+2,8*2,375))     
2.np - dle v.c. 204+205     
(18,45+18,45)*2,86*2     
-(1,4*2,375*3+2,8*1,5+1,4*2,375+2,8*2,375*2+1,4*2,375+2,8*2,375)*2     
4.np - dle v.c. 206     
(13,7+8,45)*2*2,86     
-(2,8*1,665+1,4*1,665*2+1,4*2,16+2,8*2,16+1,4*1,66+1,0*2,155)</t>
  </si>
  <si>
    <t>306</t>
  </si>
  <si>
    <t>dle v. tvaru 1.pp     
74,93+5,31     
dle v. tavru 1.np     
3,66+0,25+0,35     
dle v. tavru 2.np     
3,66+0,25     
dle v. tavru 3.np     
3,66+0,25+0,35     
dle v. tvaru 4.np     
5,61+0,25</t>
  </si>
  <si>
    <t>307</t>
  </si>
  <si>
    <t>dle v. tvaru 1.pp     
2,7*(18,45+11,8)*2*2     
0,3*(1,0+2,155*2)*3+0,25*(1,00+2,155*2)*3+0,3*(0,7+1,525)*2     
(2,2+2,0)*2*2*(2,7+0,325+0,915)+(1,2+(2,7-0,285)*2)*0,2     
dle v. tvaru 1.np     
(2,0+2,2)*2*3,06*2+0,2*(1,2+2,405*2)     
1,15*1,075*2+0,3*1,075*2+0,2*0,925*2+0,85*0,2+(0,95*2+0,25*2)*1,82+0,175*(0,67+0,67*2)     
dle v. tvaru 2.np     
(2,0+2,2)*2*3,06*2+0,2*(1,2+2,405*2)     
1,15*1,075*2+0,3*1,075*2+0,2*0,925*2+0,85*0,2     
dle v. tvaru 3.np     
(2,0+2,2)*2*3,06*2+0,2*(1,2+2,405*2)     
1,15*1,075*2+0,3*1,075*2+0,2*0,925*2+0,85*0,2+(0,95*2+0,25*2)*1,82+0,175*(0,67+0,67*2)     
dle v. tvaru 4.np     
(2,86+0,2+0,9)*(2,2+2,0)*2*2+0,2*(1,2+2,405*2)     
1,15*1,075*2+0,3*1,075*2+0,2*0,925*2+0,85*0,2     
191,3 venkovní zídky</t>
  </si>
  <si>
    <t>308</t>
  </si>
  <si>
    <t>309</t>
  </si>
  <si>
    <t>dle v. tvaru 1.pp     
1,46544+20,69003     
dle v. tvaru 1.np     
1,0094+0,06851+0,097     
dle v. tvaru 2.np     
1,0094+0,06851     
dle v. tvaru 3.np     
1,0094+0,06851+0,097     
dle v. tvaru 4.np     
1,55027+0,06851</t>
  </si>
  <si>
    <t>296</t>
  </si>
  <si>
    <t>297</t>
  </si>
  <si>
    <t>dle v.c. 202     
10 Pk2a     
dle v.c. 203     
4 Pk2a     
dle v.c. 204     
5 Pk2a     
dle v.c. 205     
5 Pk2a     
dle v.c. 206     
3 Pk2a</t>
  </si>
  <si>
    <t>300</t>
  </si>
  <si>
    <t>298</t>
  </si>
  <si>
    <t>299</t>
  </si>
  <si>
    <t>dle v.c. 203     
15 Pk1a     
dle v.c. 204     
18 Pk1a     
dle v.c. 205     
18 Pk1a     
dle v.c. 206 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</si>
  <si>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</si>
  <si>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</si>
  <si>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</si>
  <si>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</si>
  <si>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</si>
  <si>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</si>
  <si>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</si>
  <si>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</si>
  <si>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</si>
  <si>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</si>
  <si>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 
(4,2+7,17+4,2+2,885*2+1,2+1,485+1,715+0,25+3,2+7,17+4,2+1,2+4,2+2,885*2)*2,7     
-(0,8*1,97*10+0,6*0,6)     
1.np - dle v.c. 203     
(0,93+2,635+1,2+1,91+0,915+0,465+2,645+0,93)*2,86     
-0,7*1,97*5     
2.np+3.np - dle v.c. 204+205     
(0,93+2,635+2,26+1,32+0,415+0,6+1,91+0,915+0,465+2,645+0,93)*2,86*2     
-0,7*1,97*12     
4.np - dle v.c. 206     
(1,52*2+2,29+0,915*2+0,58+2,61)*2,86     
-(0,9*1,97+0,7*1,97*2)     
0,625*(1,035+0,58)*2</t>
  </si>
  <si>
    <t>315</t>
  </si>
  <si>
    <t>1.np - dle v.c. 203     
(4,2*2+2,385+2,2+4,2+4,2*2+2,385)*2,86     
-(0,9*1,97*4+0,7*1,97+0,8*1,97)     
2.np+3.np - dle v.c. 204+205     
(4,2*2+2,385+3,2+4,2*3+2,385)*2,86*2     
-0,8*1,97*12     
4.np - dle v.c 206     
(3,675+4,2+2,385)*2,86     
-0,8*1,97*2</t>
  </si>
  <si>
    <t>317</t>
  </si>
  <si>
    <t>dle tab. ost. v.     
1 OV2/10 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</si>
  <si>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</si>
  <si>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</si>
  <si>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</si>
  <si>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</si>
  <si>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</si>
  <si>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</si>
  <si>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</si>
  <si>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</si>
  <si>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</si>
  <si>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</si>
  <si>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</si>
  <si>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</si>
  <si>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</si>
  <si>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</si>
  <si>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 
40,43+0,73     
dle v. tvaru 1.np     
40,88     
dle v. tvaru 2.np     
40,88     
dle v. tvaru 3.np     
40,88     
dle v. tvaru 4.np     
22,4</t>
  </si>
  <si>
    <t>334</t>
  </si>
  <si>
    <t>336</t>
  </si>
  <si>
    <t>dle v. tvaru 1.pp     
40,43/0,2+0,73/0,2 deska     
2,8*1,5*3 balkon     
dle v. tvaru 1.np     
40,88/0,2 deska     
2,8*1,5*3 balkon     
dle v. tvaru 2.np     
40,88/0,2 deska     
2,8*1,5*3 balkon     
dle v. tavru 3.np     
40,88/0,2+2,8*1,5*3     
dle v. tvaru 4.np     
22,4/0,2</t>
  </si>
  <si>
    <t>337</t>
  </si>
  <si>
    <t>338</t>
  </si>
  <si>
    <t>339</t>
  </si>
  <si>
    <t>340</t>
  </si>
  <si>
    <t>dle v. tvaru 1.pp     
25,79451-14,62714+0,20102 deska     
0,60769 balkon     
dle v. tvaru 1.np     
12,37951+0,12923+0,03728+0,05799 deska     
0,60799     
dle v. tvaru 2.np     
12,50288+0,60769     
dle v. tvaru 3.np     
12,52044+0,58543     
dle v. tvaru 4.np     
6,86609</t>
  </si>
  <si>
    <t>333</t>
  </si>
  <si>
    <t>328</t>
  </si>
  <si>
    <t>dle tab. místností - SC1     
1.np - dle v.c. 203     
3,16+3,76+1,68+3,81+3,76+1,68 1.02,1.B02.3,1.B02.4,1.B03.2,1.B04.3,1.B04.4     
2.np+3.np - v.c. 204+205     
(3,76+1,68+3,22+3,81+3,76+1,68)*2 2.B05.3,2.B05.4,2.B06.2,2.B07.2,2.B08.3,2.B08.4,3.B09.3,3.B09.4,3.B10.2,3.B11.2,3.B12.3,3.B12.4     
4.np - v.c. 206     
3,81+2,03 4.B13.7,4.B13.8</t>
  </si>
  <si>
    <t>341</t>
  </si>
  <si>
    <t>329</t>
  </si>
  <si>
    <t>atiky     
v.c. 207+300+301     
0,2*0,15*(13,7+8,45)*2 nad 4.np     
0,2*0,19*(18,45+11,8)*2 nad 3.np     
dle v. tvaru 1.np     
3,95+0,47+0,14+0,21     
dle v. tvaru 2.np     
4,4     
dle v. tvaru 3.np     
4,46     
dle v. tvaru 4.np 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</si>
  <si>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</si>
  <si>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</si>
  <si>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</si>
  <si>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</si>
  <si>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</si>
  <si>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</si>
  <si>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</si>
  <si>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</si>
  <si>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</si>
  <si>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</si>
  <si>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 
166,79 SC3 - výpocet viz tepelné izolace     
558,05 omítky stropu - výpocet viz omítka</t>
  </si>
  <si>
    <t>348</t>
  </si>
  <si>
    <t>dle v.c. 202-206     
173,18+171,92+175,12*2+89,01     
-(59,51+166,79)</t>
  </si>
  <si>
    <t>346</t>
  </si>
  <si>
    <t>349</t>
  </si>
  <si>
    <t>podrobné výpocty viz jednotlivé kce sten     
146,5474*2+283,784*2+192,192+341,735+841,124/2+3,9754+246,40155*2+242,9352*2+14,86063*2+0,36+23,8965     
2,6922</t>
  </si>
  <si>
    <t>353</t>
  </si>
  <si>
    <t>dle v.c. 202,203,400 - F10     
(18,5*2+1,0*2)*3,38-(18,5*0,3+23,488)</t>
  </si>
  <si>
    <t>356</t>
  </si>
  <si>
    <t>dle v.c. 400 - F02     
11,8+17,12+0,65*0,3*2</t>
  </si>
  <si>
    <t>357</t>
  </si>
  <si>
    <t>F02 - dle v.c. 400     
0,15*8*0,3</t>
  </si>
  <si>
    <t>351</t>
  </si>
  <si>
    <t>dle v.c. 203 - 1.np - SC2     
3,334+2,9*0,2+1,3*0,66</t>
  </si>
  <si>
    <t>361</t>
  </si>
  <si>
    <t>dle v.c. 400 - F01b     
(8,75+14,0)*2*2,905-(2,8*1,665+1,4*1,665*2+1,4*2,16+2,8*2,16+1,4*1,66+1,0*2,155)</t>
  </si>
  <si>
    <t>359</t>
  </si>
  <si>
    <t>dle v.c. 400 - F01a     
161,253-(1,4*2,375*6+2,8*1,5*2)     
189,921-(2,8*2,375*9+1,4*2,375*3)     
0,65*2,68*2</t>
  </si>
  <si>
    <t>362</t>
  </si>
  <si>
    <t>dle v.c. 400 - F01b     
0,07*(2,8+1,665*2+1,4*2+1,665*4+1,4+2,16*2+2,8+2,16*2+1,4+1,66*2+1,0+2,155*2)</t>
  </si>
  <si>
    <t>360</t>
  </si>
  <si>
    <t>dle v.c. 400 - F01a     
0,15*(1,4*6+2,375*12+2,8*2+1,5*4)     
0,15*(2,8*9+2,375*18+1,4*3+2,375*6)     
0,15*(1,0+2,68*2+1,4*2+2,075*4+2,8+2,075*2)</t>
  </si>
  <si>
    <t>352</t>
  </si>
  <si>
    <t>4,772 výpocet - viz položka kzs SC2</t>
  </si>
  <si>
    <t>350</t>
  </si>
  <si>
    <t>dle v.c 202-207     
výpocty jednotlivých povrchu - viz položky jednotlivých vrstev     
166,79 SC3</t>
  </si>
  <si>
    <t>355</t>
  </si>
  <si>
    <t>354</t>
  </si>
  <si>
    <t>358</t>
  </si>
  <si>
    <t>F02 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</si>
  <si>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</si>
  <si>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</si>
  <si>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</si>
  <si>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</si>
  <si>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</si>
  <si>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</si>
  <si>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 
146,4*0,053 S01     
23,14*0,05 S02     
4,336*0,05 S06     
3,549*0,05 S07</t>
  </si>
  <si>
    <t>378</t>
  </si>
  <si>
    <t>podkladní beton - dle v. základu - statika     
2,99 Z1     
2,66 Z2     
2,23 Z3     
1,65 Z4 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</si>
  <si>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</si>
  <si>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</si>
  <si>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</si>
  <si>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</si>
  <si>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</si>
  <si>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</si>
  <si>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</si>
  <si>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 
(2,99+2,66+2,23+1,65+20,17)/0,1*4,44*1,2/1000</t>
  </si>
  <si>
    <t>373</t>
  </si>
  <si>
    <t>376</t>
  </si>
  <si>
    <t>369</t>
  </si>
  <si>
    <t>podrobné výpocty viz položky jednotlivých nášlapu     
167,02*0,084 S04 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</si>
  <si>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</si>
  <si>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</si>
  <si>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</si>
  <si>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</si>
  <si>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</si>
  <si>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</si>
  <si>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 
167,02 S04</t>
  </si>
  <si>
    <t>368</t>
  </si>
  <si>
    <t>podrobné výpocty viz položky jednotlivých nášlapu     
426,73 S03</t>
  </si>
  <si>
    <t>372</t>
  </si>
  <si>
    <t>dle v.c. 203     
(4,545+4,675+18,5)*0,3 S09</t>
  </si>
  <si>
    <t>385</t>
  </si>
  <si>
    <t>dle tab. ost. v. OV2/03-05     
2,8*3+1,4*4+1,0</t>
  </si>
  <si>
    <t>384</t>
  </si>
  <si>
    <t>dle tab. ost. výrobku     
2,8*3 OV2/03     
1,4*4 OV2/04 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</si>
  <si>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</si>
  <si>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</si>
  <si>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</si>
  <si>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</si>
  <si>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</si>
  <si>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</si>
  <si>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</si>
  <si>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</si>
  <si>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</si>
  <si>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 
;ztratné 15%; 33,2715</t>
  </si>
  <si>
    <t>406</t>
  </si>
  <si>
    <t>4,336 S06 - viz výpocet náslapu</t>
  </si>
  <si>
    <t>413</t>
  </si>
  <si>
    <t>dle v.c. 201,202     
0,895*2*(2,038+2,238) steny dojezdu výtahu     
v míste dilatace - dle v. c. 201,202 a rezu     
11,8*3,255     
dle v.c. 202,203,400 - F10     
(18,5*2+1,0*2)*3,38-(18,5*0,3+23,488)     
dle v.c. 400 - F02 - výpocet viz zateplení fasády 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</si>
  <si>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</si>
  <si>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</si>
  <si>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</si>
  <si>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</si>
  <si>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</si>
  <si>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</si>
  <si>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</si>
  <si>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</si>
  <si>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 
0,81*(1,85+1,3)</t>
  </si>
  <si>
    <t>403</t>
  </si>
  <si>
    <t>408</t>
  </si>
  <si>
    <t>409</t>
  </si>
  <si>
    <t>404</t>
  </si>
  <si>
    <t>418</t>
  </si>
  <si>
    <t>podlahy - podrobné výpocty viz položky jednotlivých nášlapu     
167,02 S04     
steny     
OB2     
dle v. c. 203-206     
1.np     
(2,785+1,2)*2*0,3-0,7*0,3 1.02     
((2,385+1,575)*2*0,3-0,7*0,3)*2 1.B02.3+B04.3     
((1,962+0,93)*2*0,3-0,7*3)*2 1.B02.4+B04.4     
(1,91+2,41)*2*0,3-0,7*0,3 1.B03.2     
(1,44+0,915*2)*1,8     
(1,575+0,8*2)*1,8*2     
(0,415+0,94+0,9)*1,8*2     
2.np+3.np     
(1,52+0,8*2)*1,8     
(1,575+0,8*2)*1,8*2*2     
((1,962+0,93)*2*0,3-0,7*0,3)*2*2 2.B05.4+B08.4     
(0,915+1,445+0,915)*1,8*2     
((2,385+1,575)*2*0,3-0,7*0,3)*2*2 2.B05.3+B08.3     
((1,91+2,41)*2*0,3-0,7*0,3)*2 2.B07.2     
((2,26+1,8)*2*0,3-0,7*0,3)*2 2.B06.2     
4.np     
(2,51+0,95)*2*0,3-0,7*0,3 4.B13.8     
(2,51+1,52)*2*0,3-0,7*0,3 4.B13.7     
(1,575+0,8*2)*12+(0,915+1,445+0,915)*7+(0,415+0,97+0,903)*5+(1,59+0,8*2) 1.np-5.np     
4,336 S06 - viz výpocet nášlapu 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</si>
  <si>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</si>
  <si>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</si>
  <si>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</si>
  <si>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</si>
  <si>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</si>
  <si>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</si>
  <si>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</si>
  <si>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</si>
  <si>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</si>
  <si>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</si>
  <si>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</si>
  <si>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</si>
  <si>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</si>
  <si>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</si>
  <si>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</si>
  <si>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</si>
  <si>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</si>
  <si>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</si>
  <si>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</si>
  <si>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</si>
  <si>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</si>
  <si>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</si>
  <si>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</si>
  <si>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</si>
  <si>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</si>
  <si>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</si>
  <si>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</si>
  <si>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</si>
  <si>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</si>
  <si>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</si>
  <si>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</si>
  <si>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</si>
  <si>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</si>
  <si>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 
;ztratné 2%; 0,280832</t>
  </si>
  <si>
    <t>453</t>
  </si>
  <si>
    <t>445</t>
  </si>
  <si>
    <t>4,336*0,12*1,02</t>
  </si>
  <si>
    <t>454</t>
  </si>
  <si>
    <t>441</t>
  </si>
  <si>
    <t>166,79     
;ztratné 2%; 3,3358</t>
  </si>
  <si>
    <t>440</t>
  </si>
  <si>
    <t>SC3     
dle v. c. 202,203     
16,49+26,04+7,98+6,72+8,6+7,98+6,64+6,75+6,64+7,98+8,6+7,98+6,64+6,75+6,64+7,98 1.pp - S.02,03,04,05,06,07,08,09,10,11,12,13,14,15,16,17     
6,94+13,44 1.np - 1.01,03</t>
  </si>
  <si>
    <t>443</t>
  </si>
  <si>
    <t>podrobné výpocty viz položky jednotlivých nášlapu     
146,4 S01     
23,14 S02     
4,336 S06 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</si>
  <si>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</si>
  <si>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</si>
  <si>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</si>
  <si>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</si>
  <si>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</si>
  <si>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</si>
  <si>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</si>
  <si>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 
146,4 S01     
23,14 S02 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</si>
  <si>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</si>
  <si>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</si>
  <si>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</si>
  <si>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</si>
  <si>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</si>
  <si>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</si>
  <si>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</si>
  <si>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</si>
  <si>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</si>
  <si>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</si>
  <si>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</si>
  <si>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</si>
  <si>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</si>
  <si>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</si>
  <si>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</si>
  <si>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</si>
  <si>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</si>
  <si>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</si>
  <si>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 
1 OV2/12a     
1 OV2/12b     
2 OV2/12c     
3 OV2/12d 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</si>
  <si>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</si>
  <si>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</si>
  <si>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</si>
  <si>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</si>
  <si>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</si>
  <si>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</si>
  <si>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</si>
  <si>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</si>
  <si>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</si>
  <si>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</si>
  <si>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</si>
  <si>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</si>
  <si>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</si>
  <si>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</si>
  <si>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</si>
  <si>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</si>
  <si>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</si>
  <si>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</si>
  <si>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</si>
  <si>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</si>
  <si>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</si>
  <si>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</si>
  <si>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</si>
  <si>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</si>
  <si>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</si>
  <si>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</si>
  <si>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</si>
  <si>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</si>
  <si>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</si>
  <si>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</si>
  <si>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</si>
  <si>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</si>
  <si>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</si>
  <si>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</si>
  <si>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</si>
  <si>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</si>
  <si>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</si>
  <si>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</si>
  <si>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</si>
  <si>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</si>
  <si>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</si>
  <si>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</si>
  <si>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</si>
  <si>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</si>
  <si>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</si>
  <si>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</si>
  <si>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</si>
  <si>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</si>
  <si>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</si>
  <si>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</si>
  <si>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</si>
  <si>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</si>
  <si>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</si>
  <si>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</si>
  <si>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</si>
  <si>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</si>
  <si>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</si>
  <si>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</si>
  <si>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</si>
  <si>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</si>
  <si>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</si>
  <si>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</si>
  <si>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</si>
  <si>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</si>
  <si>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</si>
  <si>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</si>
  <si>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</si>
  <si>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</si>
  <si>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</si>
  <si>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</si>
  <si>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</si>
  <si>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</si>
  <si>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</si>
  <si>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</si>
  <si>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</si>
  <si>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</si>
  <si>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</si>
  <si>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</si>
  <si>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</si>
  <si>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</si>
  <si>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</si>
  <si>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</si>
  <si>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</si>
  <si>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</si>
  <si>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</si>
  <si>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</si>
  <si>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</si>
  <si>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</si>
  <si>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</si>
  <si>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</si>
  <si>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</si>
  <si>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</si>
  <si>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 
;ztratné 10%; 16,702</t>
  </si>
  <si>
    <t>535</t>
  </si>
  <si>
    <t>94,102     
;ztratné 10%; 9,4102</t>
  </si>
  <si>
    <t>539</t>
  </si>
  <si>
    <t>4,95     
;ztratné 10%; 0,495</t>
  </si>
  <si>
    <t>537</t>
  </si>
  <si>
    <t>4,336     
;ztratné 10%; 0,4336</t>
  </si>
  <si>
    <t>529</t>
  </si>
  <si>
    <t>výpocet - viz položka nášlapu     
23,14 S02     
167,02 S04     
3,335 S06</t>
  </si>
  <si>
    <t>540</t>
  </si>
  <si>
    <t>538</t>
  </si>
  <si>
    <t>S06 . dle v.c. 203 - 1.np     
(2,6+1,15*2-1,25)+0,65*2</t>
  </si>
  <si>
    <t>534</t>
  </si>
  <si>
    <t>S02 . dle v.c. 202 - 1.pp     
(8,9+2,475+0,5+0,52+0,2*2)*2-(1,2*2+0,9*5) S.01     
S04 - dle v. c. 203-206     
1.np     
(2,13+3,06+2,13)+0,18*2-(0,7+0,8+1,25)     
(4,2+3,2+0,3+0,16)*2-(2,8+0,8)     
(8,9+2,061+0,8+0,25)*2-(3,06+1,2*3+0,9*3)     
2.np+3.np     
((8,9+2,1+0,8)*2-(1,2*3+0,9*4))*2     
4.np     
(4,4*2+2,1*2)-(0,9+1,2)</t>
  </si>
  <si>
    <t>541</t>
  </si>
  <si>
    <t>S10 - dle v.c. 202-205     
4,4+2,8+2,11+1,68+0,84+2,0+2,7+0,325     
(2,9+2,6+2,6+1,4*2+2,0+2,86+0,325)     
(4,4+2,6*2+1,4*2+2,0+2,86+0,325)*2</t>
  </si>
  <si>
    <t>532</t>
  </si>
  <si>
    <t>S04 . dle v.c. 203-206     
1.NP     
6,94+3,16+13,44+26,59+3,76+1,68+3,81+3,76+1,68 1.01,02,03,04,B02.3,2.4,3.2,4.3,4.4     
2.NP+3.NP     
(22,13+3,76+1,68+3,22+3,81+3,76+1,68)*2 2.01,B05.3,5.4,6.2,7.2,8.3,8.4     
4.NP     
16,28+3,81+2,03 4.01,B13.7,13.8</t>
  </si>
  <si>
    <t>536</t>
  </si>
  <si>
    <t>S06 . dle v.c. 203     
2,9*1,15+1,3*0,77 1.NP</t>
  </si>
  <si>
    <t>530</t>
  </si>
  <si>
    <t>542</t>
  </si>
  <si>
    <t>543</t>
  </si>
  <si>
    <t>dle v.c. 203-206     
1.np     
4,5+13,48+21,27+3,2+7,98+4,5+13,48+21,27 1.B02.1,1.2,2.5-3.1,3.4-4.2,4.5     
2.NP+3.NP     
(4,5+13,48+21,27+12,32+2,9+20,73+3,2+17,43+4,5+13,48+21,27)*2 2.B05.1,1.2,5.5-6.1,6.3-7.1,7.3-8.2,8.5     
4.np     
2,9+13,01+15,95+12,48+3,33+9,67+9,55 4.B13.1-13,6,13.9</t>
  </si>
  <si>
    <t>545</t>
  </si>
  <si>
    <t>dle v.c. 203-207     
1.np     
((4,2+3,21+0,3)*2-(1,4+0,9))*2     
((2,645+1,7+0,2)*2-(0,9*3+0,7*2))*2     
((5,065+4,2+0,3)*2-(0,9+2,8))*2)*2     
(2,85+2,8)*2+0,3*2-(0,8+1,4)     
(1,675+1,91+0,15)*2-(0,7+0,9+0,8)     
(4,2+4,15+0,3)*2-(0,8*2+2,8)     
2.NP+3.NP     
((4,2+3,21+0,3)*2-(1,4+0,8))*2*2     
((2,645+1,7+0,2)*2-(0,7*2+0,8*2+0,9))*2*2     
((5,065+4,2+0,3)*2-(2,8+0,8*2))*2*2     
((4,4+2,8+0,3)*2-(0,8+1,4))*2     
((4,2+4,15+0,3)*2-(0,8+2,8))*2     
((1,675+1,91+0,16)*2-(0,9+0,8+0,7))*2     
((6,5+3,2+0,6+0,3*2)*2-(0,8+1,4+2,8))*2     
4.NP     
(2,06+1,41)*2-0,9*2+0,2*2     
(4,2+7,85+0,915+1,521+0,3*2)*2-(2,8+1,4+0,9*2)     
(4,4+2,9+0,3)*2-(2,8+0,8)     
(3,9+2,48+0,3)*2-(1,4+0,8)     
(3,9+2,48+0,3)*2-(1,4+0,8)</t>
  </si>
  <si>
    <t>544</t>
  </si>
  <si>
    <t>výpocet - viz položka samonivelace     
426,73 S03</t>
  </si>
  <si>
    <t>546</t>
  </si>
  <si>
    <t>547</t>
  </si>
  <si>
    <t>dle v.c. 202 - 1.pp - S01     
173,18-(23,14+3,64) S.02-S.17     
0,05*(4,2*2+2,885*3+1,9+2,3*3+1,9+1,2+7,17+2,8+2,85+0,185+4,2+6,2+0,185+4,2*2+1,9*2+2,885*3+2,3*3)*2     
0,05*(7,17+1,2+3,2+2,1+0,185*2+6,685+3,2+0,585+0,365)*2     
-(0,8*24+0,9*3)*0,05</t>
  </si>
  <si>
    <t>548</t>
  </si>
  <si>
    <t>551</t>
  </si>
  <si>
    <t>549</t>
  </si>
  <si>
    <t>dle v. c. 203-206     
1.np     
(2,785+1,2)*2*2,1-0,7*1,97+0,15*1,2 1.02     
((2,385+1,575)*2*2,1-0,7*1,97)*2 1.B02.3+B04.3     
((1,962+0,93)*2*2,1-0,7*1,97+0,93*0,15)*2 1.B02.4+B04.4     
(1,91+2,41)*2*2,1-0,7*1,97+(1,445+1,495)*02,15 1.B03.2     
2.np+3.np     
((1,962+0,93)*2*2,1-0,7*1,97+0,93*0,15)*2*2 2.B05.4+B08.4     
((2,385+1,575)*2*2,1-0,7*1,97)*2*2 2.B05.3+B08.3     
((1,91+2,41)*2*2,1-0,7*1,97+(1,445+1,495)*0,15)*2 2.B07.2     
((2,26+1,8)*2*2,1-0,7*1,97+(1,385+0,94)*0,15)*2 2.B06.2     
4.np     
(2,51+0,95)*2*2,1-0,7*1,97+0,95*0,15+0,375*0,275 4.B13.8     
(2,51+1,52)*2*2,1-0,7*1,97 4.B13.7     
kuchynské linky     
1.np     
(2,5+0,6)*1,0     
(1,165+0,6)*1,0     
(2,625+0,6)*1,0     
(2,55+0,6)*1,0     
2.np+3.np     
(2,55+0,6+1,165+0,6+2,175+0,6+2,625+0,6+2,6+0,6)*1,0*2     
4.np     
(2,685+0,6*2)*1,0</t>
  </si>
  <si>
    <t>550</t>
  </si>
  <si>
    <t>552</t>
  </si>
  <si>
    <t>553</t>
  </si>
  <si>
    <t>554</t>
  </si>
  <si>
    <t>stropy     
dle v.c. 202-206     
173,18+171,92+175,12*2+89,01     
schodište     
40,02     
steny     
2854,47066*1,05     
-334,33953</t>
  </si>
  <si>
    <t>555</t>
  </si>
  <si>
    <t>1002</t>
  </si>
  <si>
    <t>386</t>
  </si>
  <si>
    <t>dle v.c. 203     
4,545+4,675+18,5+0,3*2 S09</t>
  </si>
  <si>
    <t>387</t>
  </si>
  <si>
    <t>389</t>
  </si>
  <si>
    <t>dle v.c. 400     
18,5*10,085     
(8,75+14,0)*3,0     
(8,75+14,0)*3,3     
18,5*11,1</t>
  </si>
  <si>
    <t>390</t>
  </si>
  <si>
    <t>535,2475*240</t>
  </si>
  <si>
    <t>391</t>
  </si>
  <si>
    <t>388</t>
  </si>
  <si>
    <t>dle v.c. 202-206 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</si>
  <si>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</si>
  <si>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</si>
  <si>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</si>
  <si>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</si>
  <si>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</si>
  <si>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 
18,5*12,04 1.pp     
18,5*12,1 1.np     
18,5*12,1 2.np     
18,5*12,1 3.np     
14,0*8,75 4.np</t>
  </si>
  <si>
    <t>392</t>
  </si>
  <si>
    <t>dle tab. ost. v.     
1 OV2/01 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</si>
  <si>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</si>
  <si>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</si>
  <si>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</si>
  <si>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</si>
  <si>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</si>
  <si>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</si>
  <si>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</si>
  <si>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</si>
  <si>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</si>
  <si>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</si>
  <si>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</si>
  <si>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</si>
  <si>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</si>
  <si>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</si>
  <si>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</si>
  <si>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</si>
  <si>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</si>
  <si>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</si>
  <si>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</si>
  <si>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</si>
  <si>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 
0,2*810,7</t>
  </si>
  <si>
    <t>557</t>
  </si>
  <si>
    <t>dle v.c. 200     
69,2*1,7+((78,9+63)/2)*1,7     
((85,2+67,9)/2)*2,7     
((407,2+317,9)/2)*2,7     
((317,9+209,5)/2)*1,8     
4,7*13,4*0,6+5,8*13,4*0,6     
((170,3+85,1)/2)*2,2     
((85,1+70)/2)*1,6</t>
  </si>
  <si>
    <t>558</t>
  </si>
  <si>
    <t>dle v.základu - statika     
31,11+29,98 Z1     
29,41+29,13 Z2     
25,12+28,09 Z3     
12,97 Z4</t>
  </si>
  <si>
    <t>559</t>
  </si>
  <si>
    <t>Svislé premístení výkopku z hor.1-4</t>
  </si>
  <si>
    <t>2387,925+185,81</t>
  </si>
  <si>
    <t>560</t>
  </si>
  <si>
    <t>na mezideponii     
2573,735     
zpet k zásypu     
1607,57233</t>
  </si>
  <si>
    <t>562</t>
  </si>
  <si>
    <t>563</t>
  </si>
  <si>
    <t>966,16267*10</t>
  </si>
  <si>
    <t>561</t>
  </si>
  <si>
    <t>na mezideponii k zásypu     
1607,57233     
na mezideponii k odvozu na skládku     
2573,735-1607,57233</t>
  </si>
  <si>
    <t>564</t>
  </si>
  <si>
    <t>565</t>
  </si>
  <si>
    <t>566</t>
  </si>
  <si>
    <t>dle v. 200 a rezu     
2387,925-(349,4188*0,3+17,6736*0,2+((2,266+3,38)/2)*169,7+((1,401+0,5)/2)*222,762)+2,517*6,2*1,2051</t>
  </si>
  <si>
    <t>568</t>
  </si>
  <si>
    <t>567</t>
  </si>
  <si>
    <t>zajištení výkopu - dle v.c. 200     
0,58*(3,75+4,139+4,332+4,0+4,25)*2,94+(1,09*8,9+1,02*(9,5+5,0)+1,22*6,354+1,09*4,5)*2,94     
(0,875*5,33+1,1*(3,86+4,3+4,565+3,61+5,7))*2,94</t>
  </si>
  <si>
    <t>572</t>
  </si>
  <si>
    <t>dle v. tvaru 1.pp - statika     
52,98+39,85</t>
  </si>
  <si>
    <t>575</t>
  </si>
  <si>
    <t>dle v.c. 201 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</si>
  <si>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</si>
  <si>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</si>
  <si>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</si>
  <si>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</si>
  <si>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 
1,052*(2,0+2,2)*2     
1,052*(2,0+2,2)*2</t>
  </si>
  <si>
    <t>569</t>
  </si>
  <si>
    <t>dle v. základu - statika     
2,515*(5,2*2+11,8+11,2)     
1,915*(4,7*2+4,0*2+1,0+11,2+0,7+0,4*2)     
1,315*(4,645+4,1+11,5+3,8*2)     
2,715*(5,78+11,5+5,2+11,2+0,4*3)     
1,825*(4,7*2+1,0+4,0*2+11,5+0,4*2)     
0,715*(3,4+10,8+4,1+3,8*2)</t>
  </si>
  <si>
    <t>571</t>
  </si>
  <si>
    <t>573</t>
  </si>
  <si>
    <t>dle v. základu - statika     
27,22779+24,06998     
dle v. tvaru 1.pp - statika     
(52,98+39,85)/100*3,5*7848,985*1,005/1000     
dle v. tvaru 1.np - venk. zídky     
10,78893</t>
  </si>
  <si>
    <t>574</t>
  </si>
  <si>
    <t>dle v. tvaru 1.np     
21,35+17,72</t>
  </si>
  <si>
    <t>581</t>
  </si>
  <si>
    <t>atiky     
v.c. 205+206+207+208     
1,0*(18,15*2+11,8) nad 3.np     
0,75*(13,702*2+11,8) nad 4.np     
0,5*(0,763+6,685+11,8+6,23+0,3+11,8) nad 5.np</t>
  </si>
  <si>
    <t>578</t>
  </si>
  <si>
    <t>1.np - dle v.c. 203     
(11,2*2+11,2*2+6,45+3,45)*2,86     
-(0,9*1,97*4+0,8*1,97*3)     
2.np - dle v.c. 204     
(11,2+1,05+5,695+11,2*2+6,45)*2,86     
-(0,9*1,97*4+0,8*1,97*2)     
3.np - dle v.c. 205     
(11,2*2+6,45+11,2*2+6,45+11,2)*2,86     
-(0,9*1,97*4+0,8*1,97*2)     
4.np - dle v.c. 206     
(11,2+6,45*2+3,45)*2,86     
-(0,9*1,97+0,8*1,97)</t>
  </si>
  <si>
    <t>577</t>
  </si>
  <si>
    <t>1.np - dle v.c. 203     
(4,4+1,34+4,2+2,536+4,4+1,34+4,2+3,25)*2,86     
-0,8*1,97     
2.np - dle v.c. 204     
(4,4+8,9+2,525+4,4+8,9)*2,86     
-0,9*1,97*2     
3.np - dle v.c. 205     
(4,4+8,9+4,2+4,2+8,9+3,26)*2,86     
-0,9*1,97*2     
-0,9*1,97*4     
4.np - dle v.c. 206     
(4,4+8,9+3,26)*2,86</t>
  </si>
  <si>
    <t>579</t>
  </si>
  <si>
    <t>580</t>
  </si>
  <si>
    <t>1.np - dle v.c. 203     
(13,7+11,8+13,7+18,15*2+1,0*2)*2,86     
-(1,4*2,375*2+1,45*2,535+2,8*2,375*2+1,4*2,375+1,4*2,375+1,45*2,35+2,8*2,375+1,4*2,375*2+2,8*2,375)     
2.np - dle v.c. 204     
(13,7+11,8+13,7+18,15*2+1,0*2)*2,86     
-(1,4*2,375*2+1,38*2,375+2,8*2,375*2+1,4*2,375+1,4*2,375*2+2,8*1,5+1,4*2,375+2,8*2,375*3+1,4*2,375)     
3.np - dle v.c. 205     
(14,465+24,08+14,003+24,08+11,8)*2,86     
5.np - dle v.c. 207     
(0,763+6,685+11,8+6,23+0,3+11,8)*2,86     
-(1,4*2,375*2+2,8*2,375)     
-(1,4*2,375*4+2,8*1,5+1,4*2,375*2+2,8*1,5+1,4*2,375+2,8*2,375*6+1,4*2,375*2)     
4.np - dle v.c. 206     
(11,8+14,475+6,685+11,8+6,25+14,0)*2,86     
-(1,4*2,375*4+2,8*1,5+2,8*2,375*3+1,4*2,375)</t>
  </si>
  <si>
    <t>587</t>
  </si>
  <si>
    <t>dle v. tvaru 1.pp     
138,56+10,61     
dle v. tavru 1.np     
7,31+0,25+0,35+20,25     
dle v. tavru 2.np     
7,31+0,25+0,35+29,21     
dle v. tavru 3.np     
9,27+0,25+0,35     
dle v. tvaru 4.np     
5,61+0,25+0,35</t>
  </si>
  <si>
    <t>589</t>
  </si>
  <si>
    <t>dle v. tvaru 1.pp     
(11,8+1,40)*2*2,7*2+(0,37+0,37+0,025+0,3)*2,7+11,2*2*2*2,7+4,2*2,7*2+1,0*4*2,7+1,4*2*2,7+0,3*2,7     
0,3*(1,0+2,155*2)*5+0,3*(1,2+2,155*2)*2     
(18,45*4+11,8*4+0,58*2+0,3+11,2*4+1,0*4+4,4*2+4,5*2+6,45*2+1,4*2+0,3+0,615+4,5*2+0,365)*2,7     
((2,7+0,325+0,911)*(2,2+2,0)*2*2+0,2*(1,2+2,315*2)*2))*2     
0,25*(1,0+2,155*2)*2     
dle v. tvaru 1.np     
((2,0+2,2)*2*3,06*2+0,2*(1,2+2,405*2))*2     
1,15*1,075*2+0,3*1,075*2+0,2*0,925*2+0,85*0,2+(0,95*2+0,25*2)*1,82+0,175*(0,67+0,67*2)     
dle v. tvaru 2.np     
29,21/0,3*2     
((2,0+2,2)*2*3,06*2+0,2*(1,2+2,405*2))*2     
1,15*1,075*2+0,3*1,075*2+0,2*0,925*2+0,85*0,2+(0,95*2+0,25*2)*1,82+0,175*(0,67+0,67*2)     
dle v. tvaru 3.np     
((2,0+2,2)*2*3,06*2+0,2*(1,2+2,405*2))*2+(0,94+0,2)*(2,0+2,2)*2*2     
1,15*1,075*2+0,3*1,075*2+0,2*0,925*2+0,85*0,2+(0,95*2+0,25*2)*1,82+0,175*(0,67+0,67*2)     
dle v. tvaru 4.np     
(2,86+0,2+0,9)*(2,2+2,0)*2*2+0,2*(1,2+2,405*2)     
1,15*1,075*2+0,3*1,075*2+0,2*0,925*2+0,85*0,2+(0,95*2+0,25*2)*1,82+0,175*(0,67+0,67*2)     
390,7 venkovní zídky</t>
  </si>
  <si>
    <t>590</t>
  </si>
  <si>
    <t>588</t>
  </si>
  <si>
    <t>dle v. tvaru 1.pp     
38,25947+2,93089     
dle v. tvaru 1.np     
0,06851+0,097+2,0188+5,59117     
dle v. tvaru 2.np     
2,0188+8,06464+0,06851+0,097     
dle v. tvaru 3.np     
2,55967+0,06851+0,097     
dle v. tvaru 4.np     
1,55027+0,06851+0,097</t>
  </si>
  <si>
    <t>582</t>
  </si>
  <si>
    <t>583</t>
  </si>
  <si>
    <t>dle v.c. 202     
8 Pk2a     
dle v.c. 203     
11 Pk2a     
dle v.c. 204     
9 Pk2a     
dle v.c. 205     
10 Pk2a     
dle v.c. 206     
7 Pk2a     
dle v.c. 207     
3 Pk2a</t>
  </si>
  <si>
    <t>584</t>
  </si>
  <si>
    <t>dle v.c. 204     
2 Pk2b     
dle v.c. 205     
2 Pk2b     
dle v.c. 206     
1 Pk2b</t>
  </si>
  <si>
    <t>585</t>
  </si>
  <si>
    <t>dle v.c. 203     
10 Pk3a     
dle v.c. 204     
10 Pk3a     
dle v.c. 205     
13 Pk3a     
dle v.c. 206     
5 Pk3a     
dle v.c. 207     
2 Pk3a</t>
  </si>
  <si>
    <t>586</t>
  </si>
  <si>
    <t>dle v.c. 203     
15+19 Pk1a     
dle v.c. 204     
12+8+6 Pk1a     
dle v.c. 205     
18+18 Pk1a     
dle v.c. 206     
12+6 Pk1a</t>
  </si>
  <si>
    <t>591</t>
  </si>
  <si>
    <t>dle v. tvaru 1.pp     
0,2</t>
  </si>
  <si>
    <t>592</t>
  </si>
  <si>
    <t>dle v. tavru 1.pp 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</si>
  <si>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</si>
  <si>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</si>
  <si>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</si>
  <si>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</si>
  <si>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</si>
  <si>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</si>
  <si>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</si>
  <si>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</si>
  <si>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 
3,21*2,86     
4.np - dle v.c. 206     
(4,82+3,265)*2,86-0,8*1,97*2     
5.np     
(2,87+4,56)*2,86-0,8*1,97</t>
  </si>
  <si>
    <t>595</t>
  </si>
  <si>
    <t>1.pp - dle v.c. 202     
(3,25+0,25+4,2+9,185+2,885*3+3,2+0,25+4,2*2+7,17+2,885*2+0,915+0,465)*2,7+1,2*2,7*2     
-(0,8*1,97*10+0,6*0,6*2)     
1.np - dle v.c. 203     
(0,93+2,645+1,2+3,285+0,875+0,465+0,93+2,645+1,2+1,91+0,915+0,465+2,645+0,93)*2,86     
-0,7*1,97*9     
2.np - dle v.c. 204     
(0,93+2,645+2,26+1,32+0,415+0,6+3,46+0,875+0,465+0,93+2,695+2,26+1,34+0,415+0,6+1,91+0,915)*2,86     
-0,7*1,97*10     
4.np - dle v.c. 206     
(2,645+0,93+2,26+1,34+0,415+0,6+1,91+0,915+0,465+2,726+1,02)*2,86     
-0,7*1,97*6     
5.np - dle v.c. 207     
(0,465+2,645+0,93)*2,86     
-0,7*1,97*12     
3.np - dle v.c. 205     
(0,93+2,645+2,26+1,32+0,415+0,6+1,91+0,875+0,465+2,75+1,02+2,75+0,93+2,26+1,34+0,415+0,6+1,9)*2,86     
(2,705+1,03+3,78+0,76+0,115)*2,86-0,7*1,97*2     
(0,915+0,465+2,645+0,93)*2,86</t>
  </si>
  <si>
    <t>596</t>
  </si>
  <si>
    <t>1.np - dle v.c. 203     
(4,2*2+2,385+2,195+4,2+4,2*2+2,385+2,2+4,2+4,2*2+2,385)*2,86     
-(0,9*1,97*6+0,7*1,97*2+0,8*1,97*2)     
2.np - dle v.c. 204     
(4,2*2+2,385+3,2+4,2*3+2,385+3,2+4,2*3+2,385)*2,86     
-0,8*1,97*8     
4.np - dle v.c 206     
(4,2*2+2,385+3,2+4,2+4,35+2,375)*2,86     
-0,8*1,97*5     
3.np - dle v.c. 205     
(4,2*2+2,385+3,2+4,2+6,567+2,375+4,2*2+2,385+3,2+4,2*3+2,385)*2,86     
5.np - dle v.c. 207     
(6,35+3,6+2,385)*2,86     
-0,8*1,97*2     
-(0,8*1,97*12+0,9*1,97)</t>
  </si>
  <si>
    <t>601</t>
  </si>
  <si>
    <t>342262112RS4</t>
  </si>
  <si>
    <t>Poíeka sádrokart. dvoj. oc. kce, 2x opl. tl.205 mm</t>
  </si>
  <si>
    <t>W08     
4.np - dle v.c. 206     
(1,76+2,104+1,51+2,27+0,633+4,36)*2,86-0,9*1,97*2</t>
  </si>
  <si>
    <t>desky 2x DFH2IR tl.12,5 mm, vcetne tmelení a broušení</t>
  </si>
  <si>
    <t>598</t>
  </si>
  <si>
    <t>dle tab. ost. v.     
2 OV3/09     
29 OV3/10</t>
  </si>
  <si>
    <t>602</t>
  </si>
  <si>
    <t>W50 - dle v.c. 203-207     
1.np     
(0,93+1,2+1,27+2,41+0,93+1,2+1,445+1,495+0,93)*1,2     
2.np     
(0,93+1,385+0,94+1,535+1,445+0,93+1,385+0,94+1,495+1,445+0,93)*1,2     
3.np     
(0,93+1,385+0,94+1,535+1,445+1,02+0,93+1,385+0,94+1,495+1,445+0,93)*1,2     
1,03*1,2     
5.np     
4.np     
(0,93+1,385+0,94+1,445+1,535+1,02)*2</t>
  </si>
  <si>
    <t>603</t>
  </si>
  <si>
    <t>dle v. c. 202-206 - W52     
(0,2*2,7*2+0,2*2,86*2*4)*2-0,2*2,86*2</t>
  </si>
  <si>
    <t>604</t>
  </si>
  <si>
    <t>dle tab. prostupu 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</si>
  <si>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</si>
  <si>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</si>
  <si>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</si>
  <si>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</si>
  <si>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</si>
  <si>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</si>
  <si>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</si>
  <si>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</si>
  <si>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</si>
  <si>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</si>
  <si>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</si>
  <si>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 
40,43+29,99     
dle v. tvaru 1.np     
40,88+30,44     
dle v. tvaru 2.np     
40,88+48,59     
dle v. tvaru 3.np     
40,88+48,63     
dle v. tvaru 4.np     
47,06     
dle v.  tvaru 5.np     
20,54</t>
  </si>
  <si>
    <t>621</t>
  </si>
  <si>
    <t>balkonové desky - dle v. tvaru 1.pp     
3,67     
balkonové desky - dle v. tvaru 1.np     
3,67     
balkonové desky - dle v. tvaru 2.np     
4,4     
dle v. tvaru 3.np     
1,47     
dle v. tvaru 4.np     
1,47</t>
  </si>
  <si>
    <t>617</t>
  </si>
  <si>
    <t>dle v. tvaru 1.pp     
(40,43+29,99)/0,2 deska     
2,8*1,5*5 balkon     
dle v. tvaru 1.np     
(40,88+30,4)/0,2 deska     
2,8*1,5*5 balkon     
dle v. tvaru 2.np     
(10,88+48,59)/0,2 deska     
2,8*1,5*6 balkon     
dle v. tavru 3.np     
(40,88+48,63)/0,2+2,8*1,5*3     
dle v. tvaru 4.np     
47,06/0,2+2,8*1,5     
dle v. tvaru 5.np     
20,54/0,2</t>
  </si>
  <si>
    <t>618</t>
  </si>
  <si>
    <t>619</t>
  </si>
  <si>
    <t>dle v. tvaru 1.pp     
((14,0+11,8)*2+1,0*2+(18,45+11,8+1,0)*2)*0,2+0,2*(2,368+2,88+4,4)*2 deska     
4,2*(0,2+0,3+0,2)+2,8*2*(0,545*2+0,3)     
(2,8*0,16+1,5*((0,19+0,16)/2)*2)*5 balkon     
dle v. tvaru 1.np vc. vencu a tramu     
((11,8+14,0+1,0)*2+(18,45+11,8+1,0)*2+(4,4+2,88*2)*2)*0,2     
(11,8+14,0+1,0+18,45+11,8+1,0)*2*0,2*2     
0,16*(3,3*5+1,9*6)*2+0,3*(3,3*5+1,9*6)     
0,2*(1,0*2+3,5*2)+0,3*(1,95+3,5)+3,86*(0,485*2+0,2)     
(2,8*0,16+1,5*((0,19+0,16)/2)*2)*5     
dle v. tvaru 2.np vc. vencu a tramu     
0,2*((4,4+2,88*2)*2+(14,0+11,8+6,22+11,8+14,5+6,675+(18,45+11,8)*2)     
0,16*(3,3*5+1,9*6)*2+0,3*(3,3*5+1,9*6)     
0,2*2*(14,0+11,8+6,22+11,8+14,5+6,675+(18,45+11,8)*2)     
(2,8*0,16+1,5*((0,19+0,16)/2)*2)*6     
dle v. tvaru 3.np vc. vencu a tramu     
0,2*((4,4+2,88*2)+(14,0+11,8+6,22+11,8+14,5+6,675+(18,45+11,8)*2)     
0,16*(3,3*5+1,9*6)*2+0,3*(3,3*5+1,9*6)     
0,2*2*(14,0+11,8+6,22+11,8+14,5+6,675+(18,45+11,8)*2)     
(2,8*0,16+1,5*((0,19+0,16)/2)*2)*3     
dle v. tvaru 4.np vc. vencu a tramu     
0,2*(14,0*2+0,7+11,8*2+6,22+6,685+4,313*2+2,2*2)     
0,2*(14,0*2+0,7+11,8*2+6,22+6,685)*2     
0,16*(3,3*4+1,9*3)*2     
0,3*(3,3*4+1,9*3)     
(2,8*0,16+1,5*((0,19+0,16)/2)*2)*3     
dle v. tvaru 5.np vc. vencu a tramu     
(6,525+11,8*2+6,685+0,765)*0,2     
0,2*2*(6,525+11,8*2+6,685+0,765)     
0,16*(1,9*2+3,3)*2     
0,3*(1,9*2+3,3)</t>
  </si>
  <si>
    <t>620</t>
  </si>
  <si>
    <t>616</t>
  </si>
  <si>
    <t>dle v. tvaru 1.pp     
25,79451+19,28448-25,62925+0,05799+0,10835 deska     
1,01282 balkon     
dle v. tvaru 1.np     
12,23869+9,15008+0,25847+0,07455+0,11597 deska     
1,01282     
dle v. tvaru 2.np     
12,32097+14,16344+1,21539     
dle v. tvaru 3.np     
12,52044+14,742+0,40513     
dle v. tvaru 4.np     
14,3097+0,40311     
dle v. tvaru 5.np     
6,36888</t>
  </si>
  <si>
    <t>622</t>
  </si>
  <si>
    <t>dle v. tvaru 1.pp     
14     
dle v. tvaru 1.np     
14     
dle v. tavru 2.np     
16,8     
dle v. tavru 3.np     
8,4     
dle v. tvaru 4.np     
2,8</t>
  </si>
  <si>
    <t>614</t>
  </si>
  <si>
    <t>dle tab. místností - SC1     
1.np - dle v.c. 203     
3,16+3,76+1,68+3,81+3,76+1,68+3,16+3,76+1,68+2,77+3,65 1.02,1.B16.3,16.4,17.2,18.3,18.4,1.02,B01.3,01.4,02.3,02.4     
2.np - v.c. 204     
3,76+1,68+3,21+3,81+3,76+1,68+3,76+1,68+3,22+3,82 2.B19.3,19.4,20.2,21.2,22.3,22.4,03.3,03.4,04.2,05.3     
3.np - dle v.c. 205     
3,76+1,68+3,22+3,82+3,77+1,85+3,76+1,68+3,22+3,81+3,76+1,68 3.B06.3,06.4,07.2,08.2,09.4,09.5,23.3,23.4,24.2,25.2,26.3,26.4     
1,93+3,66 5B.14.4,3,66     
5.np - dle v.c. 207     
4.np - v.c. 206     
3,76+1,68+3,22+3,82+3,72+1,9 4.B10.3,10.4,11.2,12.2,13.4,13.5</t>
  </si>
  <si>
    <t>623</t>
  </si>
  <si>
    <t>76,935 dle v.c. 202-206 - SC4</t>
  </si>
  <si>
    <t>610</t>
  </si>
  <si>
    <t>atiky     
v.c. 205+206+207+208     
0,2*0,15*(18,15*2+11,8) nad 3.np     
0,2*0,15*(13,702*2+11,8) nad 4.np     
0,2*0,15*(0,763+6,685+11,8+6,23+0,3+11,8) nad 5.np     
dle v. tvaru 1.pp - trámy     
0,21+0,39     
dle v. tvaru 1.np vc. trámu     
3,44+2,7+0,94+0,27+0,42     
dle v. tvaru 2.np     
3,74+2,7     
dle v. tvaru 3.np     
4,46+4,76     
dle v. tvaru 4.np     
4,76     
dle v. tvaru 5.np     
2,52</t>
  </si>
  <si>
    <t>611</t>
  </si>
  <si>
    <t>atiky     
v.c. 205+206+207+208     
2*0,15*(18,15*2+11,8) nad 3.np     
2*0,15*(13,702*2+11,8) nad 4.np     
2*0,15*(0,763+6,685+11,8+6,23+0,3+11,8) nad 5.np</t>
  </si>
  <si>
    <t>612</t>
  </si>
  <si>
    <t>613</t>
  </si>
  <si>
    <t>atiky     
v.c. 205+206+207+208     
0,2*0,15*(18,15*2+11,8)*0,1 nad 3.np     
0,2*0,15*(13,702*2+11,8)*0,1 nad 4.np 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</si>
  <si>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</si>
  <si>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</si>
  <si>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 
4,55     
dle v. tvaru 1.np     
4,8     
dle v. tvaru 2.np     
4,8     
dle v. tvaru 3.np     
2,4     
dle v. tvaru 4.np     
1,72</t>
  </si>
  <si>
    <t>625</t>
  </si>
  <si>
    <t>dle v. tvaru 1.pp     
8     
dle tvaru 1.np     
8     
dle v. tvaru 2.np     
8     
dle v. tvaru 3.np     
4     
dle v. tvaru 4.np 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</si>
  <si>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</si>
  <si>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</si>
  <si>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</si>
  <si>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</si>
  <si>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</si>
  <si>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 
290,74 SC3 - výpocet viz tepelné izolace     
1128,85 omátky stropu - výpocet viz omítka</t>
  </si>
  <si>
    <t>630</t>
  </si>
  <si>
    <t>dle v.c. 202-207     
130,86+174,23+127,44+172,33+175,12+130,33+198,61+175,12+197,25+61,28     
-(122,95+290,77)</t>
  </si>
  <si>
    <t>628</t>
  </si>
  <si>
    <t>631</t>
  </si>
  <si>
    <t>podrobné výpocty viz jednotlivé kce sten     
285,14346*2+530,4657*2+192,192+739,67001+1884,96383/2+2,97+370,61906*2+470,07742*2+48,8255*2+0,5325     
53,3595</t>
  </si>
  <si>
    <t>638</t>
  </si>
  <si>
    <t>dle v.c. 202,203,400 - F10     
3,38*(14,3*2+12,04+1,0*2+0,565*2+0,541)+1,18*(19,19+1,0*2+18,66)-(14,9*0,3+19,19*0,3+22,992+29,763)     
-(17,248+12,04*0,3)+0,88*(12,07+0,736)</t>
  </si>
  <si>
    <t>639</t>
  </si>
  <si>
    <t>dle v.c. 400 - F02     
7,93+12,28+19,42+24,096+15,27</t>
  </si>
  <si>
    <t>641</t>
  </si>
  <si>
    <t>622311526RU1</t>
  </si>
  <si>
    <t>Zateplovací systém, sokl, XPS tl. 180 mm</t>
  </si>
  <si>
    <t>dle v.c. 400 - F05     
1,5*(12,07+0,5+0,8)+4,59*(12,07+0,5+0,8)</t>
  </si>
  <si>
    <t>640</t>
  </si>
  <si>
    <t>F02 - dle v.c. 400     
0,15*(0,3*10+0,55)</t>
  </si>
  <si>
    <t>635</t>
  </si>
  <si>
    <t>dle tab. kl. v.     
0,115*55</t>
  </si>
  <si>
    <t>633</t>
  </si>
  <si>
    <t>dle v.c. 203,204 - SC2     
(3,333+2,9*0,2)*2 1.np     
71,6 2.np - prujezd</t>
  </si>
  <si>
    <t>644</t>
  </si>
  <si>
    <t>dle v.c. 400 - F01a     
177,693+242,034+0,4*1,75     
-(1,4*2,375*19+2,8*1,5*4)     
188,821-(2,8*2,375*8+1,4*2,375*4)     
266,703-(2,8*2,375*12+1,4*2,375*3)     
198,27</t>
  </si>
  <si>
    <t>643</t>
  </si>
  <si>
    <t>622311836RU4</t>
  </si>
  <si>
    <t>Zatepl.syst., fasáda, miner.desky PV 180 mm</t>
  </si>
  <si>
    <t>dle v.c. 400 - F04     
4,565*(12,07*2+0,5+0,8+6,42*1,2*2)</t>
  </si>
  <si>
    <t>645</t>
  </si>
  <si>
    <t>dle v.c. 400 - F01a     
0,15*(1,4*19+2,375*38+2,8*4+1,5*8+2,8*8+2,375*16+1,4*4+2,375*8+2,8*12+2,375*24+1,4*3+2,375*6+1,4*4)     
0,15*(2,075*7+1,505)</t>
  </si>
  <si>
    <t>634</t>
  </si>
  <si>
    <t>79,426 výpocet - viz položka kzs SC2</t>
  </si>
  <si>
    <t>632</t>
  </si>
  <si>
    <t>dle v.c 202-207     
výpocty jednotlivých povrchu - viz položky jednotlivých vrstev     
290,74 SC3</t>
  </si>
  <si>
    <t>637</t>
  </si>
  <si>
    <t>balkony - v.c. 400     
(2,8+1,5*2)*0,315*20+2,8*1,5*20</t>
  </si>
  <si>
    <t>636</t>
  </si>
  <si>
    <t>642</t>
  </si>
  <si>
    <t>F02     
78,996+0,5325     
F05     
81,4233</t>
  </si>
  <si>
    <t>660</t>
  </si>
  <si>
    <t>654</t>
  </si>
  <si>
    <t>3,335*2*0,05 spádová vrstva - S06 - viz výpocet nášlapu</t>
  </si>
  <si>
    <t>658</t>
  </si>
  <si>
    <t>Dlažba 30x30x10</t>
  </si>
  <si>
    <t>64,34419     
;ztratné 10%; 6,434419</t>
  </si>
  <si>
    <t>653</t>
  </si>
  <si>
    <t>84     
;ztratné 10%; 8,4</t>
  </si>
  <si>
    <t>647</t>
  </si>
  <si>
    <t>podrobné výpocty viz položky jednotlivých nášlapu     
264,07*0,053 S01     
41,02*0,05 S02     
6,67*0,05 S06</t>
  </si>
  <si>
    <t>661</t>
  </si>
  <si>
    <t>podkladní beton - dle v. základu - statika     
3,11+3,0 Z1     
2,94+2,73 Z2     
2,51+2,64 Z3     
1,8 Z4 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</si>
  <si>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</si>
  <si>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</si>
  <si>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</si>
  <si>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</si>
  <si>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</si>
  <si>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</si>
  <si>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</si>
  <si>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 
55,19/0,1*4,44*1,2/1000</t>
  </si>
  <si>
    <t>656</t>
  </si>
  <si>
    <t>dle v.c. 208 - R02     
(146,27-(125,373-2,2*2,4)+70,721-60,118+196,24-(177,841-(2,2*2,4+2,295*1,295+1,234*0,74)))*0,1</t>
  </si>
  <si>
    <t>659</t>
  </si>
  <si>
    <t>dle v.c. 208 - R01     
(125,373-2,8*3,0+60,118+177,841-(2,8*3,0+1,72*2,72+1,835*1,34))*0,13</t>
  </si>
  <si>
    <t>651</t>
  </si>
  <si>
    <t>podrobné výpocty viz položky jednotlivých nášlapu     
301,33*0,084 S04     
936,08*0,085 S03</t>
  </si>
  <si>
    <t>657</t>
  </si>
  <si>
    <t>dle v.c. 208 - R02     
(146,27-(125,373-2,2*2,4)+70,721-60,118+196,24-(177,841-(2,2*2,4+2,295*1,295+1,234*0,74)))</t>
  </si>
  <si>
    <t>652</t>
  </si>
  <si>
    <t>dle v. c. 203-205 - S05     
2,8*1,5*20</t>
  </si>
  <si>
    <t>646</t>
  </si>
  <si>
    <t>Z3/06 - Kacírková lišta, komplet - dle popisu v pd (viz tab. zám. v.)</t>
  </si>
  <si>
    <t>649</t>
  </si>
  <si>
    <t>podrobné výpocty viz položky jednotlivých nášlapu     
301,33 S04</t>
  </si>
  <si>
    <t>650</t>
  </si>
  <si>
    <t>podrobné výpocty viz položky jednotlivých nášlapu     
936,08 S03</t>
  </si>
  <si>
    <t>655</t>
  </si>
  <si>
    <t>dle v.c. 203     
(4,645+5,252+5,232+4,625+18,45+0,18+0,14+14,0+0,15+12,1+0,3)*0,3 S09</t>
  </si>
  <si>
    <t>668</t>
  </si>
  <si>
    <t>dle tab. ost. v. OV3/03     
2,8*3</t>
  </si>
  <si>
    <t>667</t>
  </si>
  <si>
    <t>dle tab. ost. výrobku 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</si>
  <si>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</si>
  <si>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</si>
  <si>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</si>
  <si>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</si>
  <si>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</si>
  <si>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</si>
  <si>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</si>
  <si>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</si>
  <si>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</si>
  <si>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 
;ztratné 15%; 56,921115</t>
  </si>
  <si>
    <t>692</t>
  </si>
  <si>
    <t>6,67 S06 - viz výpocet náslapu</t>
  </si>
  <si>
    <t>699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</si>
  <si>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dle v.c. 202,203,400 - F02     
7,93+12,28+19,42+24,096+15,27+0,15*0,3*10+0,55     
dle v.c. 202,203,400 - F05 - výpocet viz zateplení fasády     
81,4233</t>
  </si>
  <si>
    <t>696</t>
  </si>
  <si>
    <t>162,43+217,0441 S01,S02 - plocha v cad - dle v.c. 202,201</t>
  </si>
  <si>
    <t>693</t>
  </si>
  <si>
    <t>698</t>
  </si>
  <si>
    <t>700</t>
  </si>
  <si>
    <t>dle v.c. 201,202     
0,895*2*(2,038+2,238)*2 steny dojezdu výtahu     
dle v.c. 202,203,400 - F10     
3,38*(14,3*2+12,04+1,0*2+0,565*2+0,541)+1,18*(19,19+1,0*2+18,66)-(14,9*0,3+19,19*0,3+22,992+29,763)     
-(17,248+12,04*0,3)+0,88*(12,07+0,736)     
F02     
7,93+12,28+19,42+24,096+15,27+0,15*0,3*10+0,55     
dle v.c. 202,203,400 - F05 - výpocet viz zateplení fasády     
81,4233</t>
  </si>
  <si>
    <t>701</t>
  </si>
  <si>
    <t>691</t>
  </si>
  <si>
    <t>703</t>
  </si>
  <si>
    <t>dle detailu - vstupní dvere     
0,81*1,85*2</t>
  </si>
  <si>
    <t>689</t>
  </si>
  <si>
    <t>694</t>
  </si>
  <si>
    <t>695</t>
  </si>
  <si>
    <t>690</t>
  </si>
  <si>
    <t>687</t>
  </si>
  <si>
    <t>podlahy - podrobné výpocty viz položky jednotlivých nášlapu     
301,33 S04     
steny     
OB2     
dle v. c. 203-207     
1.np     
((1,96+0,93)*2*0,3-0,7*0,3)*3 1.B01.4+B16.4+B18.41.02     
((2,385+1,575)*2*0,3-0,7*0,3)*3 1.B01.3+B16.3+B18.3     
((1,2+2,78)*2*0,3-0,7*0,3)*2 1.02+1.05     
(1,735+2,41)*2*0,3-0,7*0,3 1.B02.4     
(2,41+1,3)*2*0,3-0,7*0,3 1.B02.3     
(2,41+1,91)*2*0,3-0,7*0,3 1.B17.2     
2.np     
((1,96+0,93)*2*0,3-0,7*0,3)*3 2.B03.4+B19.4+B22.4     
((2,385+1,575)*2*0,3-0,7*0,3)*3 2.B03.3+B19.3+B22.3     
((1,8+2,41)*2*0,3-0,7*0,3)*2 2.B04.2+B20.2     
((2,41+1,91)*2*0,3-0,7*0,3)*2 2.B05.3+B21.2     
3.np     
((1,96+0,93)*2*0,3-0,7*0,3)*3 3.B06.4+B23.4+B26.4     
((2,385+1,575)*2*0,3-0,7*0,3)*3 3.B06.3+B23.3+B26.3     
((2,36+1,8)*2*0,3-0,7*0,3)*2 3.B07.2+B24.2     
((2,41+1,91)*2*0,3-0,7*0,3)*2 3.B08.2+B25.2     
(1,02+1,96)*2*0,3-0,7*0,3 3.B09.5     
(2,375+1,59)*2*0,3-0,7*0,3 3.B09.4     
4.np     
((1,96+0,93)*2*0,3-0,7*0,3) 4.B10.4     
(2,385+1,575)*2*0,3-0,7*0,3 4.B10.3     
(2,36+1,8)*2*0,3-0,7*0,3 4.B11.2     
(2,41+1,91)*2*0,3-0,7*0,3 4.B12.2     
(1,02+2,027)*2*0,3-0,7*0,3 4.B13.5     
(2,375+1,56)*2*0,3-0,7*0,3 4.B13.4     
5.NP     
(1,885+1,03)*2*0,3-0,7*0,3 5.B14.4     
(2,385+1,53)*2*0,3-0,7*0,3 5.B14.5     
6,67 S06 - viz výpocet náslapu</t>
  </si>
  <si>
    <t>682</t>
  </si>
  <si>
    <t>dle tab. prostupu     
7+3+2+2</t>
  </si>
  <si>
    <t>688</t>
  </si>
  <si>
    <t>702</t>
  </si>
  <si>
    <t>704</t>
  </si>
  <si>
    <t>723</t>
  </si>
  <si>
    <t>124,4*0,45*((0,02+0,05)/2)*1,02</t>
  </si>
  <si>
    <t>719</t>
  </si>
  <si>
    <t>339,3947     
;ztratné 10%; 33,93947</t>
  </si>
  <si>
    <t>716</t>
  </si>
  <si>
    <t>R01+R02 - dle v.c. 208     
151,865-(2,0*2,2+1,12*2,12)+74,53+204,14-(2,0*2,2+1,12*2,12+1,035*0,54)</t>
  </si>
  <si>
    <t>717</t>
  </si>
  <si>
    <t>podrobný výpocet viz penetrace - R01+R02     
416,4273</t>
  </si>
  <si>
    <t>707</t>
  </si>
  <si>
    <t>výpocet viz nášlap     
84 S05</t>
  </si>
  <si>
    <t>podrobný výpocet viz penetrace - R01+R02     
416,4273     
dle v.c. 208 - R03     
2,2*2,4*2+1,234*0,74+0,73*0,83+1,635*0,615+1,36*0,625+1,455*0,55+0,375*1,365+1,635*0,615+1,36*0,575</t>
  </si>
  <si>
    <t>710</t>
  </si>
  <si>
    <t>dle v.c. 208     
1,353+11,4+13,502+0,525*2+0,615*2+2,2*2+2,4*2+2,295+1,27*2+0,977*2+11,392+0,558+6,48+11,4+6,14     
0,55*2+17,95*2+11,4+0,525*2+0,615*2+0,575*2+1,234*2+0,74*2+1,295*2+2,295*2+2,2*2+2,4*2</t>
  </si>
  <si>
    <t>dle v.c. 208     
1,353+11,4+13,502+0,525*2+0,615*2+2,2*2+2,4*2+2,295+1,27*2+0,977*2+11,392+0,558+6,48+11,4+6,14     
0,55*2+17,95*2+11,4+0,525*2+0,615*2+0,575*2+1,234*2+0,74*2+1,295*2+2,295*2+2,2*2+2,4*2 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</si>
  <si>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</si>
  <si>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</si>
  <si>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</si>
  <si>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</si>
  <si>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</si>
  <si>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</si>
  <si>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</si>
  <si>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 
416,4273     
dle v.c. 208 - R03     
2,2*2,4*2+1,234*0,74+0,73*0,83+1,635*0,615+1,36*0,625+1,455*0,55+0,375*1,365+1,635*0,615+1,36*0,575     
dle v.c. 208 - R01,R02, steny - vytažení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</si>
  <si>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718</t>
  </si>
  <si>
    <t>dle v.c. 208     
125,373-2,8*3,0+60,118+177,841-(2,8*3,0+1,72*2,72+1,835*1,34)</t>
  </si>
  <si>
    <t>715</t>
  </si>
  <si>
    <t>podrobný výpocet viz penetrace - R01+R02     
416,4273     
dle v.c. 208 - R01     
125,373-2,8*3,0+60,118+177,841-(2,8*3,0+1,72*2,72+1,835*1,34)     
dle v.c. 208 - R03     
2,2*2,4*2+1,234*0,74+0,73*0,83+1,635*0,615+1,36*0,625+1,455*0,55+0,375*1,365+1,635*0,615+1,36*0,575</t>
  </si>
  <si>
    <t>720</t>
  </si>
  <si>
    <t>dle v.c. 208 - R01     
125,373-2,8*3,0+60,118+177,841-(2,8*3,0+1,72*2,72+1,835*1,34)</t>
  </si>
  <si>
    <t>dle v.c. 208 - R01,R02, steny     
(1,124+0,2)*(17,95*2+11,4)     
(0,875+0,2)*(13,353+11,4+13,502)     
(0,775+0,2)*(11,392+0,558+6,48+11,4+6,14)     
1,124*(0,525*2+0,615*2+0,575+0,575+1,234*2+0,74*2+1,129*2+2,295*2+2,2*2+2,4*2)     
0,875*(0,525+0,615+2,2+2,4+2,295+1,295+0,97)*2     
0,775*0,55*2     
11,4*(0,875+1,124)</t>
  </si>
  <si>
    <t>709</t>
  </si>
  <si>
    <t>dle detailu balkonu     
0,125*2,8*20     
dle v.c. 208 - R01,R02, steny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     
11,4*(0,875+1,124)</t>
  </si>
  <si>
    <t>dle v.c. 208 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</si>
  <si>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</si>
  <si>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</si>
  <si>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</si>
  <si>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</si>
  <si>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</si>
  <si>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</si>
  <si>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</si>
  <si>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 
;ztratné 2%; 0,47994</t>
  </si>
  <si>
    <t>729</t>
  </si>
  <si>
    <t>6,67*0,12*1,02</t>
  </si>
  <si>
    <t>737</t>
  </si>
  <si>
    <t>Pás izolacní minerální tl.100 mm</t>
  </si>
  <si>
    <t>81,474     
;ztratné 2%; 1,62948</t>
  </si>
  <si>
    <t>290,74     
;ztratné 2%; 5,8148</t>
  </si>
  <si>
    <t>724</t>
  </si>
  <si>
    <t>SC3     
dle v. c. 202,203     
130,86+174,23-(17,89+23,13) 1.pp - S.02-18,20-34     
6,61+6,62+13,44 1.np - 1.01,04,06</t>
  </si>
  <si>
    <t>727</t>
  </si>
  <si>
    <t>podrobné výpocty viz položky jednotlivých nášlapu     
264,07 S01     
41,02 S02     
6,67 S06</t>
  </si>
  <si>
    <t>732</t>
  </si>
  <si>
    <t>733</t>
  </si>
  <si>
    <t>dle v.c. 208 - R03     
2,2*2,4*2+1,234*0,74+0,73*0,83+1,635*0,615+1,36*0,625+1,455*0,55+0,375*1,365+1,635*0,615+1,36*0,575</t>
  </si>
  <si>
    <t>730</t>
  </si>
  <si>
    <t>dle v.c. 201,202     
0,765*2*(2,156+2,356)*2 steny dojezdu výtahu</t>
  </si>
  <si>
    <t>736</t>
  </si>
  <si>
    <t>TI04     
0,875*11,4+1,124*11,4     
TI01     
81,474     
dle v.c. 208 - R01,R02, steny - vytažení - TI03     
(1,124-0,29+0,47)*(17,95*2+11,4)     
(0,875-0,29+0,47)*(13,353+11,4+13,502)     
(0,775-0,29+0,47)*(11,392+0,558+6,48+11,4+6,14)     
(1,124-0,29)*(0,525*2+0,615*2+0,575+0,575+1,234*2+0,74*2+1,129*2+2,295*2+2,2*2+2,4*2)     
(0,875-0,29)*(0,525+0,615+2,2+2,4+2,295+1,295+0,97)*2     
(0,775-0,29)*0,55*2</t>
  </si>
  <si>
    <t>734</t>
  </si>
  <si>
    <t>726</t>
  </si>
  <si>
    <t>podrobné výpocty viz položky jednotlivých nášlapu     
264,07 S01 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</si>
  <si>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</si>
  <si>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</si>
  <si>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</si>
  <si>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</si>
  <si>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</si>
  <si>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</si>
  <si>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</si>
  <si>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</si>
  <si>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</si>
  <si>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</si>
  <si>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</si>
  <si>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</si>
  <si>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</si>
  <si>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</si>
  <si>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</si>
  <si>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</si>
  <si>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</si>
  <si>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</si>
  <si>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</si>
  <si>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</si>
  <si>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 
1 OV3/11a     
1 OV3/11b     
4 OV2/12a     
5 OV2/12b     
1 OV2/12c     
6 OV2/12d</t>
  </si>
  <si>
    <t>751</t>
  </si>
  <si>
    <t>755</t>
  </si>
  <si>
    <t>17,03424     
;ztratné 10%; 1,703424</t>
  </si>
  <si>
    <t>752</t>
  </si>
  <si>
    <t>754</t>
  </si>
  <si>
    <t>dle v.c. 208     
0,875*(0,625*2+1,36+1,635+0,615*2+0,73+0,827*2)     
0,775*(0,548*2+1,454)     
1,125*(0,375*2+1,365+1,635+0,615*2+1,36+0,575*2)</t>
  </si>
  <si>
    <t>753</t>
  </si>
  <si>
    <t>dle v.c. 208 a detailu atiky 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</si>
  <si>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</si>
  <si>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</si>
  <si>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</si>
  <si>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</si>
  <si>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</si>
  <si>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</si>
  <si>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</si>
  <si>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</si>
  <si>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</si>
  <si>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</si>
  <si>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</si>
  <si>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</si>
  <si>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</si>
  <si>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</si>
  <si>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</si>
  <si>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</si>
  <si>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</si>
  <si>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</si>
  <si>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</si>
  <si>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</si>
  <si>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</si>
  <si>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</si>
  <si>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</si>
  <si>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</si>
  <si>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</si>
  <si>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</si>
  <si>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</si>
  <si>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</si>
  <si>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</si>
  <si>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</si>
  <si>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</si>
  <si>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</si>
  <si>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</si>
  <si>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</si>
  <si>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</si>
  <si>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</si>
  <si>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</si>
  <si>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</si>
  <si>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</si>
  <si>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 
((1,15+2,9+1,15)*2,86-1,25*2,1)*2</t>
  </si>
  <si>
    <t>802</t>
  </si>
  <si>
    <t>dle v. 203 a 400 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</si>
  <si>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</si>
  <si>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</si>
  <si>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</si>
  <si>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</si>
  <si>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</si>
  <si>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</si>
  <si>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</si>
  <si>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</si>
  <si>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</si>
  <si>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</si>
  <si>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</si>
  <si>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</si>
  <si>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</si>
  <si>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</si>
  <si>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</si>
  <si>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</si>
  <si>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</si>
  <si>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</si>
  <si>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</si>
  <si>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</si>
  <si>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</si>
  <si>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</si>
  <si>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</si>
  <si>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</si>
  <si>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</si>
  <si>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</si>
  <si>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</si>
  <si>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</si>
  <si>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</si>
  <si>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</si>
  <si>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</si>
  <si>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Z3/11 - M+D - Sklepní kóje vc. dverí, komplet vc. povrchu a vsech pom. a kotev. kcí a prvku, detailu - dle popisu v pd (viz tab. zám. v.)</t>
  </si>
  <si>
    <t>804</t>
  </si>
  <si>
    <t>807</t>
  </si>
  <si>
    <t>41,02     
;ztratné 10%; 4,102</t>
  </si>
  <si>
    <t>809</t>
  </si>
  <si>
    <t>304,879     
;ztratné 10%; 30,4879</t>
  </si>
  <si>
    <t>811</t>
  </si>
  <si>
    <t>164,096     
;ztratné 10%; 16,4096</t>
  </si>
  <si>
    <t>815</t>
  </si>
  <si>
    <t>7,3     
;ztratné 10%; 0,73</t>
  </si>
  <si>
    <t>813</t>
  </si>
  <si>
    <t>6,67     
;ztratné 10%; 0,667</t>
  </si>
  <si>
    <t>805</t>
  </si>
  <si>
    <t>výpocet - viz položka nášlapu     
41,02 S02     
301,33 S04     
6,67 S06     
3,549 S07     
101,46909 S10</t>
  </si>
  <si>
    <t>816</t>
  </si>
  <si>
    <t>dle v.c. 202-206 - S10     
(1,5*1,2*2+1,2*(0,17+0,28)*(4+6+7))*2 1.pp-1.np     
(1,2*1,5*2+1,2*(0,17+0,28)*18)*2 1.np-2.np     
(1,2*1,5*2+1,2*(0,17+0,28)*18)*2 2.np-3.np     
1,2*1,5*2+1,2*(0,17+0,28)*18 3.np-4.np     
5,76+(1,1*8+1,123*4+1,24+1,463+1,222+1,22*3)*0,17 4.np-5.np</t>
  </si>
  <si>
    <t>810</t>
  </si>
  <si>
    <t>S02 . dle v.c. 202 - 1.pp     
(2,36+4,4+0,25*2+1,06+1,2+0,546+2,0+2,32+0,185*4+8,9*2+2,36+0,5*2+0,45*2+1,06+1,3) S.01+S.19     
-(0,9*3+1,2+0,9*4)+0,185*4     
S04 - dle v.c. 203-207     
1.np     
3,06+2,125+0,18*2+1,32+0,25+2,066+1,2+0,762+2,0+0,8+2,355     
-(1,25+0,7+1,2+0,9*3)     
2,308+3,06-(0,7+0,9+1,25)     
(3,5+4,2)*2-(2,8+0,8)+0,15     
(8,9*2+2,062*2+0,8*2)-(0,9+0,8+3,06+1,2+0,9*2)     
2.np     
(4,4+2,1+0,8)*2-(1,2*3+0,9*3)     
(8,9+2,1+0,8)*2-(1,2*3+0,9*4)     
3.np     
((8,9+2,1+0,8)*2-(1,2*3+0,9*4))*2     
4.np     
(9,2+1,54+2,1)*2+0,8-(1,2*3+0,9)+(2,645+1,7)*2-(0,9+0,8*2+0,9)+0,2*2     
S07 - dle v.c. 203     
2,73*2 1.np</t>
  </si>
  <si>
    <t>814</t>
  </si>
  <si>
    <t>S06 . dle v.c. 203 - 1.np     
(2,6+1,15*2-1,25)*2</t>
  </si>
  <si>
    <t>817</t>
  </si>
  <si>
    <t>S10 - dle v.c. 202-206     
(2,04+2,88+4,4+0,84+1,68+2,0+2,7+0,325)*2     
(2,6*2+4,4+1,4*2+2,0+2,86+0,325)*2*2     
(2,6*2+4,4+1,4*2+2,0+2,86+0,325)     
(2,04+4,276+2,86+0,325)</t>
  </si>
  <si>
    <t>812</t>
  </si>
  <si>
    <t>S06 . dle v.c. 203     
2,9*1,15*2 1.NP</t>
  </si>
  <si>
    <t>806</t>
  </si>
  <si>
    <t>S02 . dle v.c. 202 - 1.pp     
17,89+23,13 S.01+S.19</t>
  </si>
  <si>
    <t>808</t>
  </si>
  <si>
    <t>S04 . dle v.c. 203-207     
1.NP     
6,61+3,16+17,13+3,76+1,68+2,77+3,65+6,62+3,16+13,44+22,96+3,76+1,68+3,81+3,76+1,68 1.01,02,03,B01.3,1,4,2.3,2.4,1.04,05,06,07,B16.3,16.4,17.2,18.3,18.4     
2.NP     
22,13+3,76+1,68+3,21+3,81+3,76+1,68+16,28+3,76+1,68+3,22+3,82 2.02,B19.3,19.4,20.2,21.2,22.3,22.4,2.01,B03.3,3.4,4.2,5.3     
3.NP     
5.NP     
1,93+3,66 5.B14.4,14.5     
S07 - dle v.c. 203 - 1.np     
2,73*1,3     
22,13+3,76+1,68+3,22+3,82+3,77+1,85+22,13+3,76+1,68+3,22+3,81+3,76+1,68 3.01,B06.3,6.4,7.2,8.2,9.4,9.5,3.02,B23.3,23.4,24.2,25.2,26.3,26.4     
4.NP     
24,45+4,5+3,76+1,68+3,22+3,82+3,72+1,9 4.01,B10.1,10.3,10.4,11.2,12.2,13.4,13.5</t>
  </si>
  <si>
    <t>818</t>
  </si>
  <si>
    <t>819</t>
  </si>
  <si>
    <t>dle v.c. 203-207     
1.np     
4,5+13,48+21,27+12,32+5,5+13,44+18,17+4,5+13,48+21,27+12,32+3,2+17,43+4,5+13,48+21,27 1.B01.1,1.2,1.5-2.2,2.5,16.1,16.2,16.5-17.1,17.3-18.2,18.5     
2.NP     
4,5+13,48+21,27+12,32+2,9+20,73+3,2+17,43+4,5+13,48+21,27+4,5+13,48+21,27+12,32+2,9+20,73+5,79+3,13 2.B19.1,19.2,19.5-20.1,20.3-21.1,21.3-22.2,22.5,3.1,3.2,3.5-4.1,4.3-5.2     
17,43 2.B05.4     
3.np     
4,5+13,48+21,27+12,32+2,9+20,73+3,2+17,43+10,92+9,19+11,96+30,48+4,5+13,48+21,27+12,32+2,9+20,73+3,2 3.B06.1,6.2,6.5-7.1,7.3-8.1,8.3-9.3,9.6,23.1,23.2,23.5-4.1,24.3-25.1     
17,43+4,5+13,48+21,27 3.B25.3-26.2,26.5     
4.NP     
13,48+21,27+12,32+2,9+20,73+3,2+17,43+5,71+13,75+7,75+23,46+8,18 4.B10.2,10.5-11.1,11.3-12.1,12.3-13.3,13.6,14.1     
5.NP     
23,54+7,32+11,77+13,05 5.B14.2,14.3,14.6,14.7</t>
  </si>
  <si>
    <t>821</t>
  </si>
  <si>
    <t>dle v.c. 203-207     
1.np     
(2,645+1,7)*2-(0,7*2+0,9*3)+0,2*2+(4,2+3,21+0,3)*2-(0,9+1,4)     
(5,065+0,3+4,2)*2-(0,9+0,8+2,8)+(4,4+2,8+0,3)*2-(1,4+0,8)     
(4,325+4,2+0,3)*2-(0,8+2,8)+(4,2+3,2+0,3)*2-(0,8+1,4)     
(3,285+1,645+0,2)*2-(0,9+0,8*2+0,7*2)     
((2,645+1,7+0,2)*2-(0,9*3+0,7*2))*2     
((3,21+4,2)*2-(0,9+1,4)+0,3*2)*2+((5,065+4,2+0,3)*2-(2,8+0,9+0,8))*2     
(2,88+4,4)*2-(0,8+1,4)+0,3*2     
(4,2+4,15+0,3)*2-(2,8+0,8)     
2.np     
((2,695+1,7)*2-(0,7*2+0,8*2+0,9)+0,2*2)*3     
((4,2+3,21+0,3)*2-(0,8+1,4))*3+((5,065+4,2+0,3)*2-(0,8*2+2,8))*3     
((4,4+2,8)*2+0,3*2-(0,8+1,4))*2     
(6,5+3,2+0,3*2+0,6)*2-(1,4+2,8+0,8)     
(4,15+4,2)*2-(0,8+2,8)+0,3*2     
(6,5+3,2+0,3*2+0,6)*2-(1,4*2+0,8)+(2,41+1,3)*2-0,7     
(3,465+1,665)*2-(0,9+0,8+0,7*2)+0,2*2     
3.np     
((2,645+1,7)*2-(0,8*2+0,7*2+0,9)+0,2)*3     
((4,2+5,065+0,3)*2-(0,8*2+2,8))*3     
((3,21+4,2+0,3)*2-(1,4+0,8))*3     
((4,4+2,8)*2-(0,8+1,4)+0,3*2)*2+((4,2+4,15+0,3)*2-(2,8+0,8))*2     
((1,677+1,91)*2-(0,9+0,8+0,7)+0,15*2)*2     
(6,5+0,6+3,2+0,3*2)*4-(0,8*2+1,4*3+2,8)     
(5,95+4,96+0,3*2+1,845+4,495+4,975)-(2,8+0,9)     
(2,75+3,86+4,075+2,76+0,2*2)-(0,9*2+0,8*2+0,7*2)     
(3,725+3,21)*2-(2,8+0,8)+0,3*2     
(2,535+0,455+1,03+1,71+3,21+3,185+0,3*2)-(1,4+0,8)     
4.np     
(2,645+1,7+0,2)*2-(0,9+0,8*2+0,7*2)     
(3,21+4,2+0,3)*2-(0,8+1,4)+(5,065+4,2+0,3)*2-(0,8+2,8)     
(4,4+2,8+0,3)*2-(0,8+1,4)+(4,15+4,2+0,3)*2-(2,8+0,8)     
(1,675+1,91+0,15)*2-(0,9+0,8+0,7)+(2,36+1,285)*2+0,15*2     
-(0,8+0,7+0,9)+(6,5+0,6+3,2+0,3*2)*2-(1,4*2+0,8)     
(2,375+3,265)*2+0,3*2-(1,4+0,8)+(3,885+0,465+2,675+1,41+3,265+3,24+0,3*2)-(2,8+0,8*2)+(2,325+2,72)*2     
-(0,9+0,8*2+0,7*2)     
(4,64+0,3*2+4,165+0,62+0,802+1,26+3,09+4,96)-(0,8+2,8)     
(0,635+1,25+1,97+1,861+0,205+0,43)-0,9     
5.np     
(3,6+3,27+0,3)*2-(1,4+0,8)     
(2,66+0,453+4,445+4,423+2,764+0,3*2)-(1,4+0,8)     
(3,85+3,964+2,75+1,15+1,55)-(0,8*3+0,7*2)     
(4,116+0,76+0,115+3,656+0,3*2+2,055+3,05+4,95)-(0,8+2,8)</t>
  </si>
  <si>
    <t>820</t>
  </si>
  <si>
    <t>výpocet - viz položka samonivelace     
936,08 S03</t>
  </si>
  <si>
    <t>822</t>
  </si>
  <si>
    <t>823</t>
  </si>
  <si>
    <t>dle v.c. 202 - 1.pp - S01     
130,86+174,23-(23,13+17,89) S.02-S.18+S.20-S.34     
0,05*(11,2+4,2+4,4+2,8+6,2+4,2+4,75+4,4+2,875+0,3*2+2,265+2,205*2+2,165+1,9+4,2+1,2+9,185+2,885*4)*2     
0,05*(4,4+2,8+3,185+4,2+6,2+8,9+3,2+1,0+0,365+4,2*2+1,2+7,17+2,885*3+1,9*2+2,3*2+2,34+0,135*2)*2     
-(0,8*22+0,9*4+0,99*2+1,2+0,9)*0,05</t>
  </si>
  <si>
    <t>824</t>
  </si>
  <si>
    <t>827</t>
  </si>
  <si>
    <t>676,5974     
;ztratné 10%; 67,65974</t>
  </si>
  <si>
    <t>825</t>
  </si>
  <si>
    <t>dle v. c. 203-207     
1.np     
((1,96+0,93)*2*2,1-0,7*1,97+0,93*0,15)*3 1.B01.4+B16.4+B18.41.02     
((2,385+1,575)*2*2,1-0,7*1,97)*3 1.B01.3+B16.3+B18.3     
((1,2+2,78)*2*2,1-0,7*1,97+1,2*0,15)*2 1.02+1.05     
(1,735+2,41)*2*2,1-0,7*1,97+1,27*0,1 1.B02.4     
(2,41+1,3)*2*2,1-0,7*1,97+2,41*0,15 1.B02.3     
(2,41+1,91)*2*2,1-0,7*1,97+1,445*0,1 1.B17.2     
3.np     
2.np     
((1,96+0,93)*2*2,1-0,7*1,97+0,93*0,15)*3 3.B06.4+B23.4+B26.4     
(1,02+1,96)*2*2,1-0,7*1,97+1,02*0,15 3.B09.5     
((1,96+0,93)*2*2,1-0,7*1,97+0,93*0,15)*3 2.B03.4+B19.4+B22.4     
((2,385+1,575)*2*2,1-0,7*1,97)*3 2.B03.3+B19.3+B22.3     
(2,375+1,59)*2*2,1-0,7*1,97 3.B09.4     
(2,36+1,8)*2*2,1-0,7*1,97+1,385*0,15+0,94*0,1 4.B11.2     
((2,385+1,575)*2*2,1-0,7*1,97)*3 3.B06.3+B23.3+B26.3     
5.NP     
(2,41+1,91)*2*2,1-0,7*1,97+1,445*0,1+1,535*0,15 4.B12.2     
((1,8+2,41)*2*2,1-0,7*1,97+1,385*0,15+0,94*0,1)*2 2.B04.2+B20.2     
(1,885+1,03)*2*2,1-0,7*1,97+1,03*0,15 5.B14.4     
((2,36+1,8)*2*2,1-0,7*1,97+1,385*0,15+0,94*0,1)*2 3.B07.2+B24.2     
3.NP     
(2,385+1,53)*2*2,1-0,7*1,97 5.B14.5     
(1,02+2,027)*2*2,1-0,7*1,97+1,02*0,15 4.B13.5     
5.np     
(0,92+0,62+0,6+2,5)*1,0     
(2,55+0,6+0,75+1,165+2,1+0,6+2,625+0,6+2,795+0,6+2,6+0,6+1,165+0,6+1,84+0,6+2,625+0,6+1,225+0,75)*1     
((2,41+1,91)*2*2,1-0,7*1,97+1,535*0,15+1,445*0,1)*2 2.B05.3+B21.2     
((2,41+1,91)*2*2,1-0,7*1,97+1,535*0,15+1,445*0,1)*2 3.B08.2+B25.2     
(2,375+1,56)*2*2,1-0,7*1,97 4.B13.4     
4.np     
((1,96+0,93)*2*2,1-0,7*1,97+0,93*0,15) 4.B10.4     
(2,385+1,575)*2*2,1-0,7*1,97 4.B10.3     
kuchynské linky     
1.np     
1,0*(2,55+0,6+0,75+1,165+2,575+0,6+2,55+0,6+0,75+1,165+2,625+0,6+2,55+0,6)     
2.np     
(2,55+0,6+0,75+1,165+2,172+0,6+2,525+0,6+2,59+0,6+2,17+0,6+2,625+0,6+2,6+0,6)*1,0     
4.np     
(2,55+0,6+0,75+1,165+2,172+0,6+2,625+0,6+2,64+0,6)*1,0</t>
  </si>
  <si>
    <t>826</t>
  </si>
  <si>
    <t>676,5974 výpocet viz penetrace</t>
  </si>
  <si>
    <t>828</t>
  </si>
  <si>
    <t>829</t>
  </si>
  <si>
    <t>dle v.c. 202 - OB3     
(1,2+0,585*2+0,915+0,6)*2,1</t>
  </si>
  <si>
    <t>830</t>
  </si>
  <si>
    <t>stropy     
dle v.c. 202-207     
130,86+174,23+127,44+172,33+175,12+130,33+198,61+175,12+197,25+61,28     
schodište     
76,935     
steny     
5341,46821*1,05+63,206     
-676,5974</t>
  </si>
  <si>
    <t>831</t>
  </si>
  <si>
    <t>1003</t>
  </si>
  <si>
    <t>1004</t>
  </si>
  <si>
    <t>R79800003</t>
  </si>
  <si>
    <t>Výtah osobní 4 patra</t>
  </si>
  <si>
    <t>669</t>
  </si>
  <si>
    <t>dle v.c. 203     
4,645+5,252+5,232+4,625+18,45+0,18+0,14+14,0+0,15+12,1+0,3*2+0,3*5 S09</t>
  </si>
  <si>
    <t>671</t>
  </si>
  <si>
    <t>dle v.c. 400     
14,608*13,08     
(0,905+6,977)*15,915     
17,95*10,18     
13,8*14,58     
24,316*11,52     
6,37*3,653     
12,6*17,52     
1,0*(17,52*2)</t>
  </si>
  <si>
    <t>672</t>
  </si>
  <si>
    <t>1259,6316*240</t>
  </si>
  <si>
    <t>673</t>
  </si>
  <si>
    <t>670</t>
  </si>
  <si>
    <t>dle v.c. 202-207 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</si>
  <si>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</si>
  <si>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</si>
  <si>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</si>
  <si>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</si>
  <si>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</si>
  <si>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</si>
  <si>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</si>
  <si>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</si>
  <si>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</si>
  <si>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</si>
  <si>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</si>
  <si>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</si>
  <si>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</si>
  <si>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</si>
  <si>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</si>
  <si>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</si>
  <si>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 
14,299*12,04+18,66*12,07 1.pp     
14,351*12,1+18,63*12,1 1.np     
14,351*12,1+18,63*12,1 2.np     
248,64+18,45*12,1 3.np     
248,64+0,45*12,1 4.np     
88,18 5.np</t>
  </si>
  <si>
    <t>677</t>
  </si>
  <si>
    <t>dle tab. ost. v.     
1 OV3/01 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</si>
  <si>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</si>
  <si>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</si>
  <si>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</si>
  <si>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</si>
  <si>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</si>
  <si>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</si>
  <si>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</si>
  <si>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</si>
  <si>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</si>
  <si>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</si>
  <si>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</si>
  <si>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</si>
  <si>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</si>
  <si>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</si>
  <si>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</si>
  <si>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</si>
  <si>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</si>
  <si>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</si>
  <si>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</si>
  <si>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</si>
  <si>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</si>
  <si>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</si>
  <si>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</si>
  <si>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</si>
  <si>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</si>
  <si>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</si>
  <si>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 
(388,525-384,819)*((2,27+0,5)/2)*(10,3472+5,37)     
(388,294-385,557)*((1,755+0,5)/2)*(1,7+3,5)     
(388,451-385,98)*((1,45+0,5)/2)*5,3     
0,819*((27,153+11,233)/2)     
(385,557-384,55)*((30,344+17,91)/2)     
(385,98-384,98)*((31,02+17,36)/2)     
(386,979-385,88)*((115,11+58,6)/2)     
(((388,851+388,479)/2)-386,48)*((92,14+54,352)/2)     
(387,854-385,769)*((22,393+11,7)/2)     
(387,634-384,596)*((126,73+75,554)/2)     
(((386,162+385,81)/2)-384,596)*((67,002+46,6)/2)</t>
  </si>
  <si>
    <t>161101102R00</t>
  </si>
  <si>
    <t>Svislé premístení výkopku z hor.1-4 do 4,0 m</t>
  </si>
  <si>
    <t>na mezideponii     
850,95518     
zpet k zásypu     
850,95518-147,97</t>
  </si>
  <si>
    <t>147,97*10</t>
  </si>
  <si>
    <t>na mezideponii k zásypu     
702,98518     
na mezideponii k odvozu na skládku     
147,97</t>
  </si>
  <si>
    <t>Zdi prehradní a opirné</t>
  </si>
  <si>
    <t>327311114RT5</t>
  </si>
  <si>
    <t>Operné zdi z betonu prostého vodost. C25/30 XC3</t>
  </si>
  <si>
    <t>dle v.c. 700 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</si>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</sst>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19.77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3.57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1.465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53.29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0+O9+O14+O23+O48+O57+O66+O95+O152+O169+O202+O227+O284+O293+O298+O319+O372+O457+O466+O559+O636+O709+O718+O727+O756+O777+O806+O923+O1000+O1057+O1074+O1083+O1100+O1105+O1114+O1119+O1124+O1129+O1146+O1163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0+I9+I14+I23+I48+I57+I66+I95+I152+I169+I202+I227+I284+I293+I298+I319+I372+I457+I466+I559+I636+I709+I718+I727+I756+I777+I806+I923+I1000+I1057+I1074+I1083+I1100+I1105+I1114+I1119+I1124+I1129+I1146+I1163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1815</v>
      </c>
      <c s="1"/>
      <c s="10" t="s">
        <v>1816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1817</v>
      </c>
      <c s="23" t="s">
        <v>336</v>
      </c>
      <c s="19" t="s">
        <v>36</v>
      </c>
      <c s="24" t="s">
        <v>337</v>
      </c>
      <c s="25" t="s">
        <v>38</v>
      </c>
      <c s="26">
        <v>66.855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1818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1819</v>
      </c>
      <c s="23" t="s">
        <v>340</v>
      </c>
      <c s="19" t="s">
        <v>36</v>
      </c>
      <c s="24" t="s">
        <v>341</v>
      </c>
      <c s="25" t="s">
        <v>38</v>
      </c>
      <c s="26">
        <v>1142.116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1820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1821</v>
      </c>
      <c s="23" t="s">
        <v>343</v>
      </c>
      <c s="19" t="s">
        <v>36</v>
      </c>
      <c s="24" t="s">
        <v>344</v>
      </c>
      <c s="25" t="s">
        <v>38</v>
      </c>
      <c s="26">
        <v>99.25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1822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1823</v>
      </c>
      <c s="23" t="s">
        <v>347</v>
      </c>
      <c s="19" t="s">
        <v>36</v>
      </c>
      <c s="24" t="s">
        <v>348</v>
      </c>
      <c s="25" t="s">
        <v>38</v>
      </c>
      <c s="26">
        <v>1241.366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1824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1825</v>
      </c>
      <c s="23" t="s">
        <v>350</v>
      </c>
      <c s="19" t="s">
        <v>36</v>
      </c>
      <c s="24" t="s">
        <v>351</v>
      </c>
      <c s="25" t="s">
        <v>38</v>
      </c>
      <c s="26">
        <v>1723.707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1826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1827</v>
      </c>
      <c s="23" t="s">
        <v>353</v>
      </c>
      <c s="19" t="s">
        <v>36</v>
      </c>
      <c s="24" t="s">
        <v>354</v>
      </c>
      <c s="25" t="s">
        <v>38</v>
      </c>
      <c s="26">
        <v>759.024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1828</v>
      </c>
      <c s="23" t="s">
        <v>355</v>
      </c>
      <c s="19" t="s">
        <v>36</v>
      </c>
      <c s="24" t="s">
        <v>356</v>
      </c>
      <c s="25" t="s">
        <v>38</v>
      </c>
      <c s="26">
        <v>7590.239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1829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1830</v>
      </c>
      <c s="23" t="s">
        <v>358</v>
      </c>
      <c s="19" t="s">
        <v>36</v>
      </c>
      <c s="24" t="s">
        <v>359</v>
      </c>
      <c s="25" t="s">
        <v>38</v>
      </c>
      <c s="26">
        <v>1241.366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1831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1832</v>
      </c>
      <c s="23" t="s">
        <v>361</v>
      </c>
      <c s="19" t="s">
        <v>36</v>
      </c>
      <c s="24" t="s">
        <v>362</v>
      </c>
      <c s="25" t="s">
        <v>38</v>
      </c>
      <c s="26">
        <v>759.024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1833</v>
      </c>
      <c s="23" t="s">
        <v>364</v>
      </c>
      <c s="19" t="s">
        <v>36</v>
      </c>
      <c s="24" t="s">
        <v>365</v>
      </c>
      <c s="25" t="s">
        <v>38</v>
      </c>
      <c s="26">
        <v>1241.366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1834</v>
      </c>
      <c s="23" t="s">
        <v>366</v>
      </c>
      <c s="19" t="s">
        <v>36</v>
      </c>
      <c s="24" t="s">
        <v>367</v>
      </c>
      <c s="25" t="s">
        <v>38</v>
      </c>
      <c s="26">
        <v>482.342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1835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1836</v>
      </c>
      <c s="23" t="s">
        <v>370</v>
      </c>
      <c s="19" t="s">
        <v>36</v>
      </c>
      <c s="24" t="s">
        <v>371</v>
      </c>
      <c s="25" t="s">
        <v>181</v>
      </c>
      <c s="26">
        <v>334.275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1837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1838</v>
      </c>
      <c s="23" t="s">
        <v>373</v>
      </c>
      <c s="19" t="s">
        <v>36</v>
      </c>
      <c s="24" t="s">
        <v>374</v>
      </c>
      <c s="25" t="s">
        <v>181</v>
      </c>
      <c s="26">
        <v>98.908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1839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1840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1841</v>
      </c>
      <c s="23" t="s">
        <v>380</v>
      </c>
      <c s="19" t="s">
        <v>36</v>
      </c>
      <c s="24" t="s">
        <v>381</v>
      </c>
      <c s="25" t="s">
        <v>181</v>
      </c>
      <c s="26">
        <v>22.19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1842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1843</v>
      </c>
      <c s="23" t="s">
        <v>383</v>
      </c>
      <c s="19" t="s">
        <v>36</v>
      </c>
      <c s="24" t="s">
        <v>384</v>
      </c>
      <c s="25" t="s">
        <v>181</v>
      </c>
      <c s="26">
        <v>22.19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1844</v>
      </c>
      <c s="23" t="s">
        <v>385</v>
      </c>
      <c s="19" t="s">
        <v>36</v>
      </c>
      <c s="24" t="s">
        <v>386</v>
      </c>
      <c s="25" t="s">
        <v>181</v>
      </c>
      <c s="26">
        <v>87.087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1845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1846</v>
      </c>
      <c s="23" t="s">
        <v>389</v>
      </c>
      <c s="19" t="s">
        <v>36</v>
      </c>
      <c s="24" t="s">
        <v>390</v>
      </c>
      <c s="25" t="s">
        <v>38</v>
      </c>
      <c s="26">
        <v>99.25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1822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1847</v>
      </c>
      <c s="23" t="s">
        <v>391</v>
      </c>
      <c s="19" t="s">
        <v>36</v>
      </c>
      <c s="24" t="s">
        <v>392</v>
      </c>
      <c s="25" t="s">
        <v>83</v>
      </c>
      <c s="26">
        <v>47.311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1848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1849</v>
      </c>
      <c s="23" t="s">
        <v>394</v>
      </c>
      <c s="19" t="s">
        <v>36</v>
      </c>
      <c s="24" t="s">
        <v>395</v>
      </c>
      <c s="25" t="s">
        <v>38</v>
      </c>
      <c s="26">
        <v>19.13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1850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1851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1852</v>
      </c>
      <c s="23" t="s">
        <v>402</v>
      </c>
      <c s="19" t="s">
        <v>36</v>
      </c>
      <c s="24" t="s">
        <v>403</v>
      </c>
      <c s="25" t="s">
        <v>181</v>
      </c>
      <c s="26">
        <v>283.784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1853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1854</v>
      </c>
      <c s="23" t="s">
        <v>405</v>
      </c>
      <c s="19" t="s">
        <v>36</v>
      </c>
      <c s="24" t="s">
        <v>406</v>
      </c>
      <c s="25" t="s">
        <v>181</v>
      </c>
      <c s="26">
        <v>146.547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1855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1856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1857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1858</v>
      </c>
      <c s="23" t="s">
        <v>411</v>
      </c>
      <c s="19" t="s">
        <v>36</v>
      </c>
      <c s="24" t="s">
        <v>412</v>
      </c>
      <c s="25" t="s">
        <v>181</v>
      </c>
      <c s="26">
        <v>341.735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40.25">
      <c r="A114" s="31" t="s">
        <v>40</v>
      </c>
      <c r="E114" s="32" t="s">
        <v>1859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1860</v>
      </c>
      <c s="23" t="s">
        <v>414</v>
      </c>
      <c s="19" t="s">
        <v>36</v>
      </c>
      <c s="24" t="s">
        <v>415</v>
      </c>
      <c s="25" t="s">
        <v>38</v>
      </c>
      <c s="26">
        <v>98.53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1861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1862</v>
      </c>
      <c s="23" t="s">
        <v>417</v>
      </c>
      <c s="19" t="s">
        <v>36</v>
      </c>
      <c s="24" t="s">
        <v>418</v>
      </c>
      <c s="25" t="s">
        <v>181</v>
      </c>
      <c s="26">
        <v>845.124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1863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1864</v>
      </c>
      <c s="23" t="s">
        <v>420</v>
      </c>
      <c s="19" t="s">
        <v>36</v>
      </c>
      <c s="24" t="s">
        <v>421</v>
      </c>
      <c s="25" t="s">
        <v>181</v>
      </c>
      <c s="26">
        <v>845.124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1865</v>
      </c>
      <c s="23" t="s">
        <v>422</v>
      </c>
      <c s="19" t="s">
        <v>36</v>
      </c>
      <c s="24" t="s">
        <v>423</v>
      </c>
      <c s="25" t="s">
        <v>83</v>
      </c>
      <c s="26">
        <v>27.202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1866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1867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1868</v>
      </c>
      <c s="23" t="s">
        <v>428</v>
      </c>
      <c s="19" t="s">
        <v>36</v>
      </c>
      <c s="24" t="s">
        <v>429</v>
      </c>
      <c s="25" t="s">
        <v>52</v>
      </c>
      <c s="26">
        <v>27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1869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1870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1871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1872</v>
      </c>
      <c s="23" t="s">
        <v>437</v>
      </c>
      <c s="19" t="s">
        <v>36</v>
      </c>
      <c s="24" t="s">
        <v>438</v>
      </c>
      <c s="25" t="s">
        <v>52</v>
      </c>
      <c s="26">
        <v>63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1873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1874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1875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1876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1877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1878</v>
      </c>
      <c s="23" t="s">
        <v>453</v>
      </c>
      <c s="19" t="s">
        <v>36</v>
      </c>
      <c s="24" t="s">
        <v>1879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1880</v>
      </c>
      <c s="23" t="s">
        <v>456</v>
      </c>
      <c s="19" t="s">
        <v>36</v>
      </c>
      <c s="24" t="s">
        <v>1881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1882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1883</v>
      </c>
      <c s="23" t="s">
        <v>461</v>
      </c>
      <c s="19" t="s">
        <v>36</v>
      </c>
      <c s="24" t="s">
        <v>462</v>
      </c>
      <c s="25" t="s">
        <v>181</v>
      </c>
      <c s="26">
        <v>246.402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78.5">
      <c r="A184" s="31" t="s">
        <v>40</v>
      </c>
      <c r="E184" s="32" t="s">
        <v>1884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1885</v>
      </c>
      <c s="23" t="s">
        <v>464</v>
      </c>
      <c s="19" t="s">
        <v>36</v>
      </c>
      <c s="24" t="s">
        <v>465</v>
      </c>
      <c s="25" t="s">
        <v>181</v>
      </c>
      <c s="26">
        <v>242.935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1886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1887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1888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1889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1890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1891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1892</v>
      </c>
      <c s="23" t="s">
        <v>485</v>
      </c>
      <c s="19" t="s">
        <v>36</v>
      </c>
      <c s="24" t="s">
        <v>1893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1894</v>
      </c>
      <c s="23" t="s">
        <v>488</v>
      </c>
      <c s="19" t="s">
        <v>36</v>
      </c>
      <c s="24" t="s">
        <v>1895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1896</v>
      </c>
      <c s="23" t="s">
        <v>491</v>
      </c>
      <c s="19" t="s">
        <v>36</v>
      </c>
      <c s="24" t="s">
        <v>1897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1898</v>
      </c>
      <c s="23" t="s">
        <v>494</v>
      </c>
      <c s="19" t="s">
        <v>36</v>
      </c>
      <c s="24" t="s">
        <v>1899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1900</v>
      </c>
      <c s="23" t="s">
        <v>497</v>
      </c>
      <c s="19" t="s">
        <v>36</v>
      </c>
      <c s="24" t="s">
        <v>1901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1902</v>
      </c>
      <c s="23" t="s">
        <v>501</v>
      </c>
      <c s="19" t="s">
        <v>36</v>
      </c>
      <c s="24" t="s">
        <v>502</v>
      </c>
      <c s="25" t="s">
        <v>38</v>
      </c>
      <c s="26">
        <v>186.2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1903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1904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1905</v>
      </c>
      <c s="23" t="s">
        <v>509</v>
      </c>
      <c s="19" t="s">
        <v>36</v>
      </c>
      <c s="24" t="s">
        <v>510</v>
      </c>
      <c s="25" t="s">
        <v>181</v>
      </c>
      <c s="26">
        <v>981.4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1906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1907</v>
      </c>
      <c s="23" t="s">
        <v>514</v>
      </c>
      <c s="19" t="s">
        <v>36</v>
      </c>
      <c s="24" t="s">
        <v>515</v>
      </c>
      <c s="25" t="s">
        <v>181</v>
      </c>
      <c s="26">
        <v>981.4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1908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1909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1910</v>
      </c>
      <c s="23" t="s">
        <v>524</v>
      </c>
      <c s="19" t="s">
        <v>36</v>
      </c>
      <c s="24" t="s">
        <v>525</v>
      </c>
      <c s="25" t="s">
        <v>83</v>
      </c>
      <c s="26">
        <v>58.271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1911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1912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1913</v>
      </c>
      <c s="23" t="s">
        <v>532</v>
      </c>
      <c s="19" t="s">
        <v>36</v>
      </c>
      <c s="24" t="s">
        <v>533</v>
      </c>
      <c s="25" t="s">
        <v>181</v>
      </c>
      <c s="26">
        <v>59.51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1914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1915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1916</v>
      </c>
      <c s="23" t="s">
        <v>540</v>
      </c>
      <c s="19" t="s">
        <v>36</v>
      </c>
      <c s="24" t="s">
        <v>541</v>
      </c>
      <c s="25" t="s">
        <v>38</v>
      </c>
      <c s="26">
        <v>19.728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1917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1918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1919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1920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1921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1922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1923</v>
      </c>
      <c s="23" t="s">
        <v>565</v>
      </c>
      <c s="19" t="s">
        <v>36</v>
      </c>
      <c s="24" t="s">
        <v>566</v>
      </c>
      <c s="25" t="s">
        <v>181</v>
      </c>
      <c s="26">
        <v>8.316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1924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1925</v>
      </c>
      <c s="23" t="s">
        <v>571</v>
      </c>
      <c s="19" t="s">
        <v>36</v>
      </c>
      <c s="24" t="s">
        <v>572</v>
      </c>
      <c s="25" t="s">
        <v>181</v>
      </c>
      <c s="26">
        <v>166.79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1926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1927</v>
      </c>
      <c s="23" t="s">
        <v>576</v>
      </c>
      <c s="19" t="s">
        <v>36</v>
      </c>
      <c s="24" t="s">
        <v>577</v>
      </c>
      <c s="25" t="s">
        <v>181</v>
      </c>
      <c s="26">
        <v>724.84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1928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1929</v>
      </c>
      <c s="23" t="s">
        <v>580</v>
      </c>
      <c s="19" t="s">
        <v>36</v>
      </c>
      <c s="24" t="s">
        <v>581</v>
      </c>
      <c s="25" t="s">
        <v>181</v>
      </c>
      <c s="26">
        <v>558.05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1930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1931</v>
      </c>
      <c s="23" t="s">
        <v>584</v>
      </c>
      <c s="19" t="s">
        <v>36</v>
      </c>
      <c s="24" t="s">
        <v>585</v>
      </c>
      <c s="25" t="s">
        <v>181</v>
      </c>
      <c s="26">
        <v>166.79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1926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1932</v>
      </c>
      <c s="23" t="s">
        <v>588</v>
      </c>
      <c s="19" t="s">
        <v>36</v>
      </c>
      <c s="24" t="s">
        <v>589</v>
      </c>
      <c s="25" t="s">
        <v>181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1933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34</v>
      </c>
      <c s="23" t="s">
        <v>1934</v>
      </c>
      <c s="23" t="s">
        <v>593</v>
      </c>
      <c s="19" t="s">
        <v>36</v>
      </c>
      <c s="24" t="s">
        <v>594</v>
      </c>
      <c s="25" t="s">
        <v>181</v>
      </c>
      <c s="26">
        <v>102.782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1935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1936</v>
      </c>
      <c s="23" t="s">
        <v>597</v>
      </c>
      <c s="19" t="s">
        <v>36</v>
      </c>
      <c s="24" t="s">
        <v>598</v>
      </c>
      <c s="25" t="s">
        <v>181</v>
      </c>
      <c s="26">
        <v>29.31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1937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1938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1939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1940</v>
      </c>
      <c s="23" t="s">
        <v>611</v>
      </c>
      <c s="19" t="s">
        <v>36</v>
      </c>
      <c s="24" t="s">
        <v>612</v>
      </c>
      <c s="25" t="s">
        <v>181</v>
      </c>
      <c s="26">
        <v>4.772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1941</v>
      </c>
    </row>
    <row r="335" spans="1:5" ht="76.5">
      <c r="A335" t="s">
        <v>41</v>
      </c>
      <c r="E335" s="30" t="s">
        <v>614</v>
      </c>
    </row>
    <row r="336" spans="1:16" ht="12.75">
      <c r="A336" s="19" t="s">
        <v>34</v>
      </c>
      <c s="23" t="s">
        <v>1942</v>
      </c>
      <c s="23" t="s">
        <v>611</v>
      </c>
      <c s="19" t="s">
        <v>5</v>
      </c>
      <c s="24" t="s">
        <v>616</v>
      </c>
      <c s="25" t="s">
        <v>181</v>
      </c>
      <c s="26">
        <v>109.303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1943</v>
      </c>
    </row>
    <row r="339" spans="1:5" ht="25.5">
      <c r="A339" t="s">
        <v>41</v>
      </c>
      <c r="E339" s="30" t="s">
        <v>618</v>
      </c>
    </row>
    <row r="340" spans="1:16" ht="12.75">
      <c r="A340" s="19" t="s">
        <v>34</v>
      </c>
      <c s="23" t="s">
        <v>1944</v>
      </c>
      <c s="23" t="s">
        <v>620</v>
      </c>
      <c s="19" t="s">
        <v>36</v>
      </c>
      <c s="24" t="s">
        <v>616</v>
      </c>
      <c s="25" t="s">
        <v>181</v>
      </c>
      <c s="26">
        <v>256.483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51">
      <c r="A342" s="31" t="s">
        <v>40</v>
      </c>
      <c r="E342" s="32" t="s">
        <v>1945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1946</v>
      </c>
      <c s="23" t="s">
        <v>623</v>
      </c>
      <c s="19" t="s">
        <v>36</v>
      </c>
      <c s="24" t="s">
        <v>624</v>
      </c>
      <c s="25" t="s">
        <v>181</v>
      </c>
      <c s="26">
        <v>2.692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1947</v>
      </c>
    </row>
    <row r="347" spans="1:5" ht="25.5">
      <c r="A347" t="s">
        <v>41</v>
      </c>
      <c r="E347" s="30" t="s">
        <v>626</v>
      </c>
    </row>
    <row r="348" spans="1:16" ht="12.75">
      <c r="A348" s="19" t="s">
        <v>34</v>
      </c>
      <c s="23" t="s">
        <v>1948</v>
      </c>
      <c s="23" t="s">
        <v>628</v>
      </c>
      <c s="19" t="s">
        <v>36</v>
      </c>
      <c s="24" t="s">
        <v>624</v>
      </c>
      <c s="25" t="s">
        <v>181</v>
      </c>
      <c s="26">
        <v>23.897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51">
      <c r="A350" s="31" t="s">
        <v>40</v>
      </c>
      <c r="E350" s="32" t="s">
        <v>1949</v>
      </c>
    </row>
    <row r="351" spans="1:5" ht="25.5">
      <c r="A351" t="s">
        <v>41</v>
      </c>
      <c r="E351" s="30" t="s">
        <v>630</v>
      </c>
    </row>
    <row r="352" spans="1:16" ht="12.75">
      <c r="A352" s="19" t="s">
        <v>34</v>
      </c>
      <c s="23" t="s">
        <v>1950</v>
      </c>
      <c s="23" t="s">
        <v>632</v>
      </c>
      <c s="19" t="s">
        <v>36</v>
      </c>
      <c s="24" t="s">
        <v>633</v>
      </c>
      <c s="25" t="s">
        <v>181</v>
      </c>
      <c s="26">
        <v>4.772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12.75">
      <c r="A354" s="31" t="s">
        <v>40</v>
      </c>
      <c r="E354" s="32" t="s">
        <v>1951</v>
      </c>
    </row>
    <row r="355" spans="1:5" ht="12.75">
      <c r="A355" t="s">
        <v>41</v>
      </c>
      <c r="E355" s="30" t="s">
        <v>36</v>
      </c>
    </row>
    <row r="356" spans="1:16" ht="12.75">
      <c r="A356" s="19" t="s">
        <v>34</v>
      </c>
      <c s="23" t="s">
        <v>1952</v>
      </c>
      <c s="23" t="s">
        <v>636</v>
      </c>
      <c s="19" t="s">
        <v>36</v>
      </c>
      <c s="24" t="s">
        <v>637</v>
      </c>
      <c s="25" t="s">
        <v>181</v>
      </c>
      <c s="26">
        <v>166.79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38.25">
      <c r="A358" s="31" t="s">
        <v>40</v>
      </c>
      <c r="E358" s="32" t="s">
        <v>1953</v>
      </c>
    </row>
    <row r="359" spans="1:5" ht="25.5">
      <c r="A359" t="s">
        <v>41</v>
      </c>
      <c r="E359" s="30" t="s">
        <v>639</v>
      </c>
    </row>
    <row r="360" spans="1:16" ht="12.75">
      <c r="A360" s="19" t="s">
        <v>34</v>
      </c>
      <c s="23" t="s">
        <v>1954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25.5">
      <c r="A362" s="31" t="s">
        <v>40</v>
      </c>
      <c r="E362" s="32" t="s">
        <v>643</v>
      </c>
    </row>
    <row r="363" spans="1:5" ht="12.75">
      <c r="A363" t="s">
        <v>41</v>
      </c>
      <c r="E363" s="30" t="s">
        <v>36</v>
      </c>
    </row>
    <row r="364" spans="1:16" ht="12.75">
      <c r="A364" s="19" t="s">
        <v>34</v>
      </c>
      <c s="23" t="s">
        <v>1955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586</v>
      </c>
    </row>
    <row r="368" spans="1:16" ht="12.75">
      <c r="A368" s="19" t="s">
        <v>34</v>
      </c>
      <c s="23" t="s">
        <v>1956</v>
      </c>
      <c s="23" t="s">
        <v>648</v>
      </c>
      <c s="19" t="s">
        <v>36</v>
      </c>
      <c s="24" t="s">
        <v>649</v>
      </c>
      <c s="25" t="s">
        <v>181</v>
      </c>
      <c s="26">
        <v>29.67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1957</v>
      </c>
    </row>
    <row r="371" spans="1:5" ht="12.75">
      <c r="A371" t="s">
        <v>41</v>
      </c>
      <c r="E371" s="30" t="s">
        <v>36</v>
      </c>
    </row>
    <row r="372" spans="1:18" ht="12.75" customHeight="1">
      <c r="A372" s="5" t="s">
        <v>32</v>
      </c>
      <c s="5"/>
      <c s="35" t="s">
        <v>520</v>
      </c>
      <c s="5"/>
      <c s="21" t="s">
        <v>651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34</v>
      </c>
      <c s="23" t="s">
        <v>1958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ROUND(ROUND(H373,2)*ROUND(G373,3),2)</f>
      </c>
      <c r="O373">
        <f>(I373*21)/100</f>
      </c>
      <c t="s">
        <v>13</v>
      </c>
    </row>
    <row r="374" spans="1:5" ht="12.75">
      <c r="A374" s="29" t="s">
        <v>39</v>
      </c>
      <c r="E374" s="30" t="s">
        <v>36</v>
      </c>
    </row>
    <row r="375" spans="1:5" ht="12.75">
      <c r="A375" s="31" t="s">
        <v>40</v>
      </c>
      <c r="E375" s="32" t="s">
        <v>36</v>
      </c>
    </row>
    <row r="376" spans="1:5" ht="12.75">
      <c r="A376" t="s">
        <v>41</v>
      </c>
      <c r="E376" s="30" t="s">
        <v>36</v>
      </c>
    </row>
    <row r="377" spans="1:16" ht="12.75">
      <c r="A377" s="19" t="s">
        <v>34</v>
      </c>
      <c s="23" t="s">
        <v>1959</v>
      </c>
      <c s="23" t="s">
        <v>656</v>
      </c>
      <c s="19" t="s">
        <v>36</v>
      </c>
      <c s="24" t="s">
        <v>657</v>
      </c>
      <c s="25" t="s">
        <v>38</v>
      </c>
      <c s="26">
        <v>0.217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1960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1961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25.5">
      <c r="A383" s="31" t="s">
        <v>40</v>
      </c>
      <c r="E383" s="32" t="s">
        <v>662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1962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1963</v>
      </c>
      <c s="23" t="s">
        <v>668</v>
      </c>
      <c s="19" t="s">
        <v>36</v>
      </c>
      <c s="24" t="s">
        <v>669</v>
      </c>
      <c s="25" t="s">
        <v>38</v>
      </c>
      <c s="26">
        <v>9.31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63.75">
      <c r="A391" s="31" t="s">
        <v>40</v>
      </c>
      <c r="E391" s="32" t="s">
        <v>1964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1965</v>
      </c>
      <c s="23" t="s">
        <v>672</v>
      </c>
      <c s="19" t="s">
        <v>36</v>
      </c>
      <c s="24" t="s">
        <v>673</v>
      </c>
      <c s="25" t="s">
        <v>38</v>
      </c>
      <c s="26">
        <v>29.7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76.5">
      <c r="A395" s="31" t="s">
        <v>40</v>
      </c>
      <c r="E395" s="32" t="s">
        <v>1966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1967</v>
      </c>
      <c s="23" t="s">
        <v>676</v>
      </c>
      <c s="19" t="s">
        <v>36</v>
      </c>
      <c s="24" t="s">
        <v>677</v>
      </c>
      <c s="25" t="s">
        <v>38</v>
      </c>
      <c s="26">
        <v>9.31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12.75">
      <c r="A399" s="31" t="s">
        <v>40</v>
      </c>
      <c r="E399" s="32" t="s">
        <v>36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1968</v>
      </c>
      <c s="23" t="s">
        <v>679</v>
      </c>
      <c s="19" t="s">
        <v>36</v>
      </c>
      <c s="24" t="s">
        <v>680</v>
      </c>
      <c s="25" t="s">
        <v>38</v>
      </c>
      <c s="26">
        <v>29.7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1969</v>
      </c>
      <c s="23" t="s">
        <v>682</v>
      </c>
      <c s="19" t="s">
        <v>36</v>
      </c>
      <c s="24" t="s">
        <v>683</v>
      </c>
      <c s="25" t="s">
        <v>38</v>
      </c>
      <c s="26">
        <v>29.7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1970</v>
      </c>
      <c s="23" t="s">
        <v>685</v>
      </c>
      <c s="19" t="s">
        <v>36</v>
      </c>
      <c s="24" t="s">
        <v>686</v>
      </c>
      <c s="25" t="s">
        <v>181</v>
      </c>
      <c s="26">
        <v>6.34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1971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1972</v>
      </c>
      <c s="23" t="s">
        <v>689</v>
      </c>
      <c s="19" t="s">
        <v>36</v>
      </c>
      <c s="24" t="s">
        <v>690</v>
      </c>
      <c s="25" t="s">
        <v>181</v>
      </c>
      <c s="26">
        <v>6.34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1973</v>
      </c>
      <c s="23" t="s">
        <v>692</v>
      </c>
      <c s="19" t="s">
        <v>36</v>
      </c>
      <c s="24" t="s">
        <v>693</v>
      </c>
      <c s="25" t="s">
        <v>83</v>
      </c>
      <c s="26">
        <v>1.582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25.5">
      <c r="A419" s="31" t="s">
        <v>40</v>
      </c>
      <c r="E419" s="32" t="s">
        <v>1974</v>
      </c>
    </row>
    <row r="420" spans="1:5" ht="12.75">
      <c r="A420" t="s">
        <v>41</v>
      </c>
      <c r="E420" s="30" t="s">
        <v>695</v>
      </c>
    </row>
    <row r="421" spans="1:16" ht="12.75">
      <c r="A421" s="19" t="s">
        <v>34</v>
      </c>
      <c s="23" t="s">
        <v>1975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699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1976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703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1977</v>
      </c>
      <c s="23" t="s">
        <v>705</v>
      </c>
      <c s="19" t="s">
        <v>36</v>
      </c>
      <c s="24" t="s">
        <v>706</v>
      </c>
      <c s="25" t="s">
        <v>38</v>
      </c>
      <c s="26">
        <v>50.302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38.25">
      <c r="A431" s="31" t="s">
        <v>40</v>
      </c>
      <c r="E431" s="32" t="s">
        <v>1978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1979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25.5">
      <c r="A435" s="31" t="s">
        <v>40</v>
      </c>
      <c r="E435" s="32" t="s">
        <v>711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1980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51">
      <c r="A439" s="31" t="s">
        <v>40</v>
      </c>
      <c r="E439" s="32" t="s">
        <v>715</v>
      </c>
    </row>
    <row r="440" spans="1:5" ht="12.75">
      <c r="A440" t="s">
        <v>41</v>
      </c>
      <c r="E440" s="30" t="s">
        <v>1981</v>
      </c>
    </row>
    <row r="441" spans="1:16" ht="12.75">
      <c r="A441" s="19" t="s">
        <v>34</v>
      </c>
      <c s="23" t="s">
        <v>1982</v>
      </c>
      <c s="23" t="s">
        <v>718</v>
      </c>
      <c s="19" t="s">
        <v>36</v>
      </c>
      <c s="24" t="s">
        <v>1983</v>
      </c>
      <c s="25" t="s">
        <v>67</v>
      </c>
      <c s="26">
        <v>127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12.75">
      <c r="A443" s="31" t="s">
        <v>40</v>
      </c>
      <c r="E443" s="32" t="s">
        <v>36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1984</v>
      </c>
      <c s="23" t="s">
        <v>721</v>
      </c>
      <c s="19" t="s">
        <v>36</v>
      </c>
      <c s="24" t="s">
        <v>722</v>
      </c>
      <c s="25" t="s">
        <v>181</v>
      </c>
      <c s="26">
        <v>167.02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25.5">
      <c r="A447" s="31" t="s">
        <v>40</v>
      </c>
      <c r="E447" s="32" t="s">
        <v>1985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1986</v>
      </c>
      <c s="23" t="s">
        <v>724</v>
      </c>
      <c s="19" t="s">
        <v>36</v>
      </c>
      <c s="24" t="s">
        <v>725</v>
      </c>
      <c s="25" t="s">
        <v>181</v>
      </c>
      <c s="26">
        <v>426.73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1987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1988</v>
      </c>
      <c s="23" t="s">
        <v>728</v>
      </c>
      <c s="19" t="s">
        <v>36</v>
      </c>
      <c s="24" t="s">
        <v>729</v>
      </c>
      <c s="25" t="s">
        <v>181</v>
      </c>
      <c s="26">
        <v>8.316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1989</v>
      </c>
    </row>
    <row r="456" spans="1:5" ht="12.75">
      <c r="A456" t="s">
        <v>41</v>
      </c>
      <c r="E456" s="30" t="s">
        <v>36</v>
      </c>
    </row>
    <row r="457" spans="1:18" ht="12.75" customHeight="1">
      <c r="A457" s="5" t="s">
        <v>32</v>
      </c>
      <c s="5"/>
      <c s="35" t="s">
        <v>523</v>
      </c>
      <c s="5"/>
      <c s="21" t="s">
        <v>731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34</v>
      </c>
      <c s="23" t="s">
        <v>1990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ROUND(ROUND(H458,2)*ROUND(G458,3),2)</f>
      </c>
      <c r="O458">
        <f>(I458*21)/100</f>
      </c>
      <c t="s">
        <v>13</v>
      </c>
    </row>
    <row r="459" spans="1:5" ht="12.75">
      <c r="A459" s="29" t="s">
        <v>39</v>
      </c>
      <c r="E459" s="30" t="s">
        <v>36</v>
      </c>
    </row>
    <row r="460" spans="1:5" ht="25.5">
      <c r="A460" s="31" t="s">
        <v>40</v>
      </c>
      <c r="E460" s="32" t="s">
        <v>1991</v>
      </c>
    </row>
    <row r="461" spans="1:5" ht="12.75">
      <c r="A461" t="s">
        <v>41</v>
      </c>
      <c r="E461" s="30" t="s">
        <v>36</v>
      </c>
    </row>
    <row r="462" spans="1:16" ht="12.75">
      <c r="A462" s="19" t="s">
        <v>34</v>
      </c>
      <c s="23" t="s">
        <v>1992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51">
      <c r="A464" s="31" t="s">
        <v>40</v>
      </c>
      <c r="E464" s="32" t="s">
        <v>1993</v>
      </c>
    </row>
    <row r="465" spans="1:5" ht="12.75">
      <c r="A465" t="s">
        <v>41</v>
      </c>
      <c r="E465" s="30" t="s">
        <v>36</v>
      </c>
    </row>
    <row r="466" spans="1:18" ht="12.75" customHeight="1">
      <c r="A466" s="5" t="s">
        <v>32</v>
      </c>
      <c s="5"/>
      <c s="35" t="s">
        <v>740</v>
      </c>
      <c s="5"/>
      <c s="21" t="s">
        <v>741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34</v>
      </c>
      <c s="23" t="s">
        <v>1994</v>
      </c>
      <c s="23" t="s">
        <v>743</v>
      </c>
      <c s="19" t="s">
        <v>36</v>
      </c>
      <c s="24" t="s">
        <v>1995</v>
      </c>
      <c s="25" t="s">
        <v>52</v>
      </c>
      <c s="26">
        <v>1</v>
      </c>
      <c s="27">
        <v>0</v>
      </c>
      <c s="28">
        <f>ROUND(ROUND(H467,2)*ROUND(G467,3),2)</f>
      </c>
      <c r="O467">
        <f>(I467*21)/100</f>
      </c>
      <c t="s">
        <v>13</v>
      </c>
    </row>
    <row r="468" spans="1:5" ht="12.75">
      <c r="A468" s="29" t="s">
        <v>39</v>
      </c>
      <c r="E468" s="30" t="s">
        <v>36</v>
      </c>
    </row>
    <row r="469" spans="1:5" ht="12.75">
      <c r="A469" s="31" t="s">
        <v>40</v>
      </c>
      <c r="E469" s="32" t="s">
        <v>36</v>
      </c>
    </row>
    <row r="470" spans="1:5" ht="12.75">
      <c r="A470" t="s">
        <v>41</v>
      </c>
      <c r="E470" s="30" t="s">
        <v>36</v>
      </c>
    </row>
    <row r="471" spans="1:16" ht="25.5">
      <c r="A471" s="19" t="s">
        <v>34</v>
      </c>
      <c s="23" t="s">
        <v>1996</v>
      </c>
      <c s="23" t="s">
        <v>746</v>
      </c>
      <c s="19" t="s">
        <v>36</v>
      </c>
      <c s="24" t="s">
        <v>1997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1998</v>
      </c>
      <c s="23" t="s">
        <v>749</v>
      </c>
      <c s="19" t="s">
        <v>36</v>
      </c>
      <c s="24" t="s">
        <v>1999</v>
      </c>
      <c s="25" t="s">
        <v>52</v>
      </c>
      <c s="26">
        <v>4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2000</v>
      </c>
      <c s="23" t="s">
        <v>752</v>
      </c>
      <c s="19" t="s">
        <v>36</v>
      </c>
      <c s="24" t="s">
        <v>2001</v>
      </c>
      <c s="25" t="s">
        <v>52</v>
      </c>
      <c s="26">
        <v>1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2002</v>
      </c>
      <c s="23" t="s">
        <v>755</v>
      </c>
      <c s="19" t="s">
        <v>36</v>
      </c>
      <c s="24" t="s">
        <v>756</v>
      </c>
      <c s="25" t="s">
        <v>181</v>
      </c>
      <c s="26">
        <v>255.082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25.5">
      <c r="A485" s="31" t="s">
        <v>40</v>
      </c>
      <c r="E485" s="32" t="s">
        <v>2003</v>
      </c>
    </row>
    <row r="486" spans="1:5" ht="12.75">
      <c r="A486" t="s">
        <v>41</v>
      </c>
      <c r="E486" s="30" t="s">
        <v>36</v>
      </c>
    </row>
    <row r="487" spans="1:16" ht="12.75">
      <c r="A487" s="19" t="s">
        <v>34</v>
      </c>
      <c s="23" t="s">
        <v>2004</v>
      </c>
      <c s="23" t="s">
        <v>759</v>
      </c>
      <c s="19" t="s">
        <v>36</v>
      </c>
      <c s="24" t="s">
        <v>760</v>
      </c>
      <c s="25" t="s">
        <v>181</v>
      </c>
      <c s="26">
        <v>4.336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2005</v>
      </c>
    </row>
    <row r="490" spans="1:5" ht="12.75">
      <c r="A490" t="s">
        <v>41</v>
      </c>
      <c r="E490" s="30" t="s">
        <v>762</v>
      </c>
    </row>
    <row r="491" spans="1:16" ht="12.75">
      <c r="A491" s="19" t="s">
        <v>34</v>
      </c>
      <c s="23" t="s">
        <v>2006</v>
      </c>
      <c s="23" t="s">
        <v>764</v>
      </c>
      <c s="19" t="s">
        <v>36</v>
      </c>
      <c s="24" t="s">
        <v>765</v>
      </c>
      <c s="25" t="s">
        <v>181</v>
      </c>
      <c s="26">
        <v>178.515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02">
      <c r="A493" s="31" t="s">
        <v>40</v>
      </c>
      <c r="E493" s="32" t="s">
        <v>2007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2008</v>
      </c>
      <c s="23" t="s">
        <v>768</v>
      </c>
      <c s="19" t="s">
        <v>36</v>
      </c>
      <c s="24" t="s">
        <v>769</v>
      </c>
      <c s="25" t="s">
        <v>181</v>
      </c>
      <c s="26">
        <v>221.81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2.75">
      <c r="A497" s="31" t="s">
        <v>40</v>
      </c>
      <c r="E497" s="32" t="s">
        <v>2009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2010</v>
      </c>
      <c s="23" t="s">
        <v>772</v>
      </c>
      <c s="19" t="s">
        <v>36</v>
      </c>
      <c s="24" t="s">
        <v>773</v>
      </c>
      <c s="25" t="s">
        <v>181</v>
      </c>
      <c s="26">
        <v>4.336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2005</v>
      </c>
    </row>
    <row r="502" spans="1:5" ht="12.75">
      <c r="A502" t="s">
        <v>41</v>
      </c>
      <c r="E502" s="30" t="s">
        <v>774</v>
      </c>
    </row>
    <row r="503" spans="1:16" ht="12.75">
      <c r="A503" s="19" t="s">
        <v>34</v>
      </c>
      <c s="23" t="s">
        <v>2011</v>
      </c>
      <c s="23" t="s">
        <v>776</v>
      </c>
      <c s="19" t="s">
        <v>36</v>
      </c>
      <c s="24" t="s">
        <v>773</v>
      </c>
      <c s="25" t="s">
        <v>181</v>
      </c>
      <c s="26">
        <v>221.81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2009</v>
      </c>
    </row>
    <row r="506" spans="1:5" ht="12.75">
      <c r="A506" t="s">
        <v>41</v>
      </c>
      <c r="E506" s="30" t="s">
        <v>777</v>
      </c>
    </row>
    <row r="507" spans="1:16" ht="12.75">
      <c r="A507" s="19" t="s">
        <v>34</v>
      </c>
      <c s="23" t="s">
        <v>2012</v>
      </c>
      <c s="23" t="s">
        <v>779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02">
      <c r="A509" s="31" t="s">
        <v>40</v>
      </c>
      <c r="E509" s="32" t="s">
        <v>2007</v>
      </c>
    </row>
    <row r="510" spans="1:5" ht="12.75">
      <c r="A510" t="s">
        <v>41</v>
      </c>
      <c r="E510" s="30" t="s">
        <v>781</v>
      </c>
    </row>
    <row r="511" spans="1:16" ht="12.75">
      <c r="A511" s="19" t="s">
        <v>34</v>
      </c>
      <c s="23" t="s">
        <v>2013</v>
      </c>
      <c s="23" t="s">
        <v>783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2007</v>
      </c>
    </row>
    <row r="514" spans="1:5" ht="12.75">
      <c r="A514" t="s">
        <v>41</v>
      </c>
      <c r="E514" s="30" t="s">
        <v>784</v>
      </c>
    </row>
    <row r="515" spans="1:16" ht="12.75">
      <c r="A515" s="19" t="s">
        <v>34</v>
      </c>
      <c s="23" t="s">
        <v>2014</v>
      </c>
      <c s="23" t="s">
        <v>786</v>
      </c>
      <c s="19" t="s">
        <v>36</v>
      </c>
      <c s="24" t="s">
        <v>787</v>
      </c>
      <c s="25" t="s">
        <v>181</v>
      </c>
      <c s="26">
        <v>4.336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2005</v>
      </c>
    </row>
    <row r="518" spans="1:5" ht="12.75">
      <c r="A518" t="s">
        <v>41</v>
      </c>
      <c r="E518" s="30" t="s">
        <v>788</v>
      </c>
    </row>
    <row r="519" spans="1:16" ht="12.75">
      <c r="A519" s="19" t="s">
        <v>34</v>
      </c>
      <c s="23" t="s">
        <v>2015</v>
      </c>
      <c s="23" t="s">
        <v>790</v>
      </c>
      <c s="19" t="s">
        <v>36</v>
      </c>
      <c s="24" t="s">
        <v>791</v>
      </c>
      <c s="25" t="s">
        <v>181</v>
      </c>
      <c s="26">
        <v>2.552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25.5">
      <c r="A521" s="31" t="s">
        <v>40</v>
      </c>
      <c r="E521" s="32" t="s">
        <v>2016</v>
      </c>
    </row>
    <row r="522" spans="1:5" ht="12.75">
      <c r="A522" t="s">
        <v>41</v>
      </c>
      <c r="E522" s="30" t="s">
        <v>793</v>
      </c>
    </row>
    <row r="523" spans="1:16" ht="12.75">
      <c r="A523" s="19" t="s">
        <v>34</v>
      </c>
      <c s="23" t="s">
        <v>2017</v>
      </c>
      <c s="23" t="s">
        <v>795</v>
      </c>
      <c s="19" t="s">
        <v>36</v>
      </c>
      <c s="24" t="s">
        <v>796</v>
      </c>
      <c s="25" t="s">
        <v>181</v>
      </c>
      <c s="26">
        <v>4.336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.75">
      <c r="A525" s="31" t="s">
        <v>40</v>
      </c>
      <c r="E525" s="32" t="s">
        <v>2005</v>
      </c>
    </row>
    <row r="526" spans="1:5" ht="12.75">
      <c r="A526" t="s">
        <v>41</v>
      </c>
      <c r="E526" s="30" t="s">
        <v>797</v>
      </c>
    </row>
    <row r="527" spans="1:16" ht="12.75">
      <c r="A527" s="19" t="s">
        <v>34</v>
      </c>
      <c s="23" t="s">
        <v>2018</v>
      </c>
      <c s="23" t="s">
        <v>795</v>
      </c>
      <c s="19" t="s">
        <v>5</v>
      </c>
      <c s="24" t="s">
        <v>799</v>
      </c>
      <c s="25" t="s">
        <v>181</v>
      </c>
      <c s="26">
        <v>221.81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2009</v>
      </c>
    </row>
    <row r="530" spans="1:5" ht="12.75">
      <c r="A530" t="s">
        <v>41</v>
      </c>
      <c r="E530" s="30" t="s">
        <v>800</v>
      </c>
    </row>
    <row r="531" spans="1:16" ht="12.75">
      <c r="A531" s="19" t="s">
        <v>34</v>
      </c>
      <c s="23" t="s">
        <v>2019</v>
      </c>
      <c s="23" t="s">
        <v>802</v>
      </c>
      <c s="19" t="s">
        <v>36</v>
      </c>
      <c s="24" t="s">
        <v>803</v>
      </c>
      <c s="25" t="s">
        <v>181</v>
      </c>
      <c s="26">
        <v>221.81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2009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2020</v>
      </c>
      <c s="23" t="s">
        <v>802</v>
      </c>
      <c s="19" t="s">
        <v>5</v>
      </c>
      <c s="24" t="s">
        <v>805</v>
      </c>
      <c s="25" t="s">
        <v>181</v>
      </c>
      <c s="26">
        <v>4.336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2005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2021</v>
      </c>
      <c s="23" t="s">
        <v>807</v>
      </c>
      <c s="19" t="s">
        <v>36</v>
      </c>
      <c s="24" t="s">
        <v>808</v>
      </c>
      <c s="25" t="s">
        <v>181</v>
      </c>
      <c s="26">
        <v>401.271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357">
      <c r="A541" s="31" t="s">
        <v>40</v>
      </c>
      <c r="E541" s="32" t="s">
        <v>2022</v>
      </c>
    </row>
    <row r="542" spans="1:5" ht="12.75">
      <c r="A542" t="s">
        <v>41</v>
      </c>
      <c r="E542" s="30" t="s">
        <v>36</v>
      </c>
    </row>
    <row r="543" spans="1:16" ht="12.75">
      <c r="A543" s="19" t="s">
        <v>34</v>
      </c>
      <c s="23" t="s">
        <v>2023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25.5">
      <c r="A545" s="31" t="s">
        <v>40</v>
      </c>
      <c r="E545" s="32" t="s">
        <v>813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2024</v>
      </c>
      <c s="23" t="s">
        <v>815</v>
      </c>
      <c s="19" t="s">
        <v>36</v>
      </c>
      <c s="24" t="s">
        <v>816</v>
      </c>
      <c s="25" t="s">
        <v>181</v>
      </c>
      <c s="26">
        <v>4.336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2005</v>
      </c>
    </row>
    <row r="550" spans="1:5" ht="12.75">
      <c r="A550" t="s">
        <v>41</v>
      </c>
      <c r="E550" s="30" t="s">
        <v>817</v>
      </c>
    </row>
    <row r="551" spans="1:16" ht="12.75">
      <c r="A551" s="19" t="s">
        <v>34</v>
      </c>
      <c s="23" t="s">
        <v>2025</v>
      </c>
      <c s="23" t="s">
        <v>819</v>
      </c>
      <c s="19" t="s">
        <v>36</v>
      </c>
      <c s="24" t="s">
        <v>820</v>
      </c>
      <c s="25" t="s">
        <v>181</v>
      </c>
      <c s="26">
        <v>2.552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25.5">
      <c r="A553" s="31" t="s">
        <v>40</v>
      </c>
      <c r="E553" s="32" t="s">
        <v>2016</v>
      </c>
    </row>
    <row r="554" spans="1:5" ht="12.75">
      <c r="A554" t="s">
        <v>41</v>
      </c>
      <c r="E554" s="30" t="s">
        <v>821</v>
      </c>
    </row>
    <row r="555" spans="1:16" ht="12.75">
      <c r="A555" s="19" t="s">
        <v>34</v>
      </c>
      <c s="23" t="s">
        <v>2026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12.75">
      <c r="A557" s="31" t="s">
        <v>40</v>
      </c>
      <c r="E557" s="32" t="s">
        <v>36</v>
      </c>
    </row>
    <row r="558" spans="1:5" ht="12.75">
      <c r="A558" t="s">
        <v>41</v>
      </c>
      <c r="E558" s="30" t="s">
        <v>36</v>
      </c>
    </row>
    <row r="559" spans="1:18" ht="12.75" customHeight="1">
      <c r="A559" s="5" t="s">
        <v>32</v>
      </c>
      <c s="5"/>
      <c s="35" t="s">
        <v>826</v>
      </c>
      <c s="5"/>
      <c s="21" t="s">
        <v>827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34</v>
      </c>
      <c s="23" t="s">
        <v>2027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ROUND(ROUND(H560,2)*ROUND(G560,3),2)</f>
      </c>
      <c r="O560">
        <f>(I560*21)/100</f>
      </c>
      <c t="s">
        <v>13</v>
      </c>
    </row>
    <row r="561" spans="1:5" ht="12.75">
      <c r="A561" s="29" t="s">
        <v>39</v>
      </c>
      <c r="E561" s="30" t="s">
        <v>36</v>
      </c>
    </row>
    <row r="562" spans="1:5" ht="12.75">
      <c r="A562" s="31" t="s">
        <v>40</v>
      </c>
      <c r="E562" s="32" t="s">
        <v>831</v>
      </c>
    </row>
    <row r="563" spans="1:5" ht="12.75">
      <c r="A563" t="s">
        <v>41</v>
      </c>
      <c r="E563" s="30" t="s">
        <v>36</v>
      </c>
    </row>
    <row r="564" spans="1:16" ht="12.75">
      <c r="A564" s="19" t="s">
        <v>34</v>
      </c>
      <c s="23" t="s">
        <v>2028</v>
      </c>
      <c s="23" t="s">
        <v>2029</v>
      </c>
      <c s="19" t="s">
        <v>36</v>
      </c>
      <c s="24" t="s">
        <v>2030</v>
      </c>
      <c s="25" t="s">
        <v>181</v>
      </c>
      <c s="26">
        <v>149.72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25.5">
      <c r="A566" s="31" t="s">
        <v>40</v>
      </c>
      <c r="E566" s="32" t="s">
        <v>2031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2032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2033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2034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2035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2036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2037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2038</v>
      </c>
      <c s="23" t="s">
        <v>860</v>
      </c>
      <c s="19" t="s">
        <v>36</v>
      </c>
      <c s="24" t="s">
        <v>2039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2040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2041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2042</v>
      </c>
      <c s="23" t="s">
        <v>2043</v>
      </c>
      <c s="19" t="s">
        <v>36</v>
      </c>
      <c s="24" t="s">
        <v>2044</v>
      </c>
      <c s="25" t="s">
        <v>181</v>
      </c>
      <c s="26">
        <v>136.109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25.5">
      <c r="A606" s="31" t="s">
        <v>40</v>
      </c>
      <c r="E606" s="32" t="s">
        <v>877</v>
      </c>
    </row>
    <row r="607" spans="1:5" ht="12.75">
      <c r="A607" t="s">
        <v>41</v>
      </c>
      <c r="E607" s="30" t="s">
        <v>36</v>
      </c>
    </row>
    <row r="608" spans="1:16" ht="12.75">
      <c r="A608" s="19" t="s">
        <v>34</v>
      </c>
      <c s="23" t="s">
        <v>2045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76.5">
      <c r="A610" s="31" t="s">
        <v>40</v>
      </c>
      <c r="E610" s="32" t="s">
        <v>873</v>
      </c>
    </row>
    <row r="611" spans="1:5" ht="12.75">
      <c r="A611" t="s">
        <v>41</v>
      </c>
      <c r="E611" s="30" t="s">
        <v>866</v>
      </c>
    </row>
    <row r="612" spans="1:16" ht="12.75">
      <c r="A612" s="19" t="s">
        <v>34</v>
      </c>
      <c s="23" t="s">
        <v>2046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877</v>
      </c>
    </row>
    <row r="615" spans="1:5" ht="12.75">
      <c r="A615" t="s">
        <v>41</v>
      </c>
      <c r="E615" s="30" t="s">
        <v>36</v>
      </c>
    </row>
    <row r="616" spans="1:16" ht="12.75">
      <c r="A616" s="19" t="s">
        <v>34</v>
      </c>
      <c s="23" t="s">
        <v>2047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882</v>
      </c>
    </row>
    <row r="620" spans="1:16" ht="12.75">
      <c r="A620" s="19" t="s">
        <v>34</v>
      </c>
      <c s="23" t="s">
        <v>2048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76.5">
      <c r="A622" s="31" t="s">
        <v>40</v>
      </c>
      <c r="E622" s="32" t="s">
        <v>881</v>
      </c>
    </row>
    <row r="623" spans="1:5" ht="12.75">
      <c r="A623" t="s">
        <v>41</v>
      </c>
      <c r="E623" s="30" t="s">
        <v>840</v>
      </c>
    </row>
    <row r="624" spans="1:16" ht="12.75">
      <c r="A624" s="19" t="s">
        <v>34</v>
      </c>
      <c s="23" t="s">
        <v>2049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102">
      <c r="A626" s="31" t="s">
        <v>40</v>
      </c>
      <c r="E626" s="32" t="s">
        <v>889</v>
      </c>
    </row>
    <row r="627" spans="1:5" ht="12.75">
      <c r="A627" t="s">
        <v>41</v>
      </c>
      <c r="E627" s="30" t="s">
        <v>890</v>
      </c>
    </row>
    <row r="628" spans="1:16" ht="12.75">
      <c r="A628" s="19" t="s">
        <v>34</v>
      </c>
      <c s="23" t="s">
        <v>2050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894</v>
      </c>
    </row>
    <row r="631" spans="1:5" ht="12.75">
      <c r="A631" t="s">
        <v>41</v>
      </c>
      <c r="E631" s="30" t="s">
        <v>895</v>
      </c>
    </row>
    <row r="632" spans="1:16" ht="12.75">
      <c r="A632" s="19" t="s">
        <v>34</v>
      </c>
      <c s="23" t="s">
        <v>2051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2.75">
      <c r="A634" s="31" t="s">
        <v>40</v>
      </c>
      <c r="E634" s="32" t="s">
        <v>36</v>
      </c>
    </row>
    <row r="635" spans="1:5" ht="12.75">
      <c r="A635" t="s">
        <v>41</v>
      </c>
      <c r="E635" s="30" t="s">
        <v>36</v>
      </c>
    </row>
    <row r="636" spans="1:18" ht="12.75" customHeight="1">
      <c r="A636" s="5" t="s">
        <v>32</v>
      </c>
      <c s="5"/>
      <c s="35" t="s">
        <v>899</v>
      </c>
      <c s="5"/>
      <c s="21" t="s">
        <v>900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34</v>
      </c>
      <c s="23" t="s">
        <v>2052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904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2053</v>
      </c>
      <c s="23" t="s">
        <v>829</v>
      </c>
      <c s="19" t="s">
        <v>36</v>
      </c>
      <c s="24" t="s">
        <v>830</v>
      </c>
      <c s="25" t="s">
        <v>38</v>
      </c>
      <c s="26">
        <v>28.942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12.75">
      <c r="A643" s="31" t="s">
        <v>40</v>
      </c>
      <c r="E643" s="32" t="s">
        <v>912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2054</v>
      </c>
      <c s="23" t="s">
        <v>829</v>
      </c>
      <c s="19" t="s">
        <v>5</v>
      </c>
      <c s="24" t="s">
        <v>830</v>
      </c>
      <c s="25" t="s">
        <v>38</v>
      </c>
      <c s="26">
        <v>2.177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907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2055</v>
      </c>
      <c s="23" t="s">
        <v>829</v>
      </c>
      <c s="19" t="s">
        <v>13</v>
      </c>
      <c s="24" t="s">
        <v>909</v>
      </c>
      <c s="25" t="s">
        <v>38</v>
      </c>
      <c s="26">
        <v>14.322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25.5">
      <c r="A651" s="31" t="s">
        <v>40</v>
      </c>
      <c r="E651" s="32" t="s">
        <v>2056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2057</v>
      </c>
      <c s="23" t="s">
        <v>829</v>
      </c>
      <c s="19" t="s">
        <v>12</v>
      </c>
      <c s="24" t="s">
        <v>830</v>
      </c>
      <c s="25" t="s">
        <v>38</v>
      </c>
      <c s="26">
        <v>8.379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2058</v>
      </c>
      <c s="23" t="s">
        <v>916</v>
      </c>
      <c s="19" t="s">
        <v>36</v>
      </c>
      <c s="24" t="s">
        <v>917</v>
      </c>
      <c s="25" t="s">
        <v>38</v>
      </c>
      <c s="26">
        <v>0.531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2059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2060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922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2061</v>
      </c>
      <c s="23" t="s">
        <v>924</v>
      </c>
      <c s="19" t="s">
        <v>36</v>
      </c>
      <c s="24" t="s">
        <v>925</v>
      </c>
      <c s="25" t="s">
        <v>181</v>
      </c>
      <c s="26">
        <v>170.126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25.5">
      <c r="A667" s="31" t="s">
        <v>40</v>
      </c>
      <c r="E667" s="32" t="s">
        <v>2062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2063</v>
      </c>
      <c s="23" t="s">
        <v>928</v>
      </c>
      <c s="19" t="s">
        <v>36</v>
      </c>
      <c s="24" t="s">
        <v>929</v>
      </c>
      <c s="25" t="s">
        <v>181</v>
      </c>
      <c s="26">
        <v>166.79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63.75">
      <c r="A671" s="31" t="s">
        <v>40</v>
      </c>
      <c r="E671" s="32" t="s">
        <v>2064</v>
      </c>
    </row>
    <row r="672" spans="1:5" ht="12.75">
      <c r="A672" t="s">
        <v>41</v>
      </c>
      <c r="E672" s="30" t="s">
        <v>931</v>
      </c>
    </row>
    <row r="673" spans="1:16" ht="12.75">
      <c r="A673" s="19" t="s">
        <v>34</v>
      </c>
      <c s="23" t="s">
        <v>2065</v>
      </c>
      <c s="23" t="s">
        <v>933</v>
      </c>
      <c s="19" t="s">
        <v>36</v>
      </c>
      <c s="24" t="s">
        <v>934</v>
      </c>
      <c s="25" t="s">
        <v>181</v>
      </c>
      <c s="26">
        <v>177.425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63.75">
      <c r="A675" s="31" t="s">
        <v>40</v>
      </c>
      <c r="E675" s="32" t="s">
        <v>2066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2067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939</v>
      </c>
    </row>
    <row r="680" spans="1:5" ht="12.75">
      <c r="A680" t="s">
        <v>41</v>
      </c>
      <c r="E680" s="30" t="s">
        <v>940</v>
      </c>
    </row>
    <row r="681" spans="1:16" ht="12.75">
      <c r="A681" s="19" t="s">
        <v>34</v>
      </c>
      <c s="23" t="s">
        <v>2068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839</v>
      </c>
    </row>
    <row r="684" spans="1:5" ht="12.75">
      <c r="A684" t="s">
        <v>41</v>
      </c>
      <c r="E684" s="30" t="s">
        <v>942</v>
      </c>
    </row>
    <row r="685" spans="1:16" ht="12.75">
      <c r="A685" s="19" t="s">
        <v>34</v>
      </c>
      <c s="23" t="s">
        <v>2069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946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2070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51">
      <c r="A691" s="31" t="s">
        <v>40</v>
      </c>
      <c r="E691" s="32" t="s">
        <v>950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2071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140.25">
      <c r="A695" s="31" t="s">
        <v>40</v>
      </c>
      <c r="E695" s="32" t="s">
        <v>954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2072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25.5">
      <c r="A699" s="31" t="s">
        <v>40</v>
      </c>
      <c r="E699" s="32" t="s">
        <v>839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2073</v>
      </c>
      <c s="23" t="s">
        <v>959</v>
      </c>
      <c s="19" t="s">
        <v>36</v>
      </c>
      <c s="24" t="s">
        <v>960</v>
      </c>
      <c s="25" t="s">
        <v>181</v>
      </c>
      <c s="26">
        <v>173.089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51">
      <c r="A703" s="31" t="s">
        <v>40</v>
      </c>
      <c r="E703" s="32" t="s">
        <v>2074</v>
      </c>
    </row>
    <row r="704" spans="1:5" ht="12.75">
      <c r="A704" t="s">
        <v>41</v>
      </c>
      <c r="E704" s="30" t="s">
        <v>962</v>
      </c>
    </row>
    <row r="705" spans="1:16" ht="12.75">
      <c r="A705" s="19" t="s">
        <v>34</v>
      </c>
      <c s="23" t="s">
        <v>2075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12.75">
      <c r="A707" s="31" t="s">
        <v>40</v>
      </c>
      <c r="E707" s="32" t="s">
        <v>36</v>
      </c>
    </row>
    <row r="708" spans="1:5" ht="12.75">
      <c r="A708" t="s">
        <v>41</v>
      </c>
      <c r="E708" s="30" t="s">
        <v>36</v>
      </c>
    </row>
    <row r="709" spans="1:18" ht="12.75" customHeight="1">
      <c r="A709" s="5" t="s">
        <v>32</v>
      </c>
      <c s="5"/>
      <c s="35" t="s">
        <v>966</v>
      </c>
      <c s="5"/>
      <c s="21" t="s">
        <v>967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34</v>
      </c>
      <c s="23" t="s">
        <v>2076</v>
      </c>
      <c s="23" t="s">
        <v>969</v>
      </c>
      <c s="19" t="s">
        <v>36</v>
      </c>
      <c s="24" t="s">
        <v>2077</v>
      </c>
      <c s="25" t="s">
        <v>52</v>
      </c>
      <c s="26">
        <v>4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6" ht="12.75">
      <c r="A714" s="19" t="s">
        <v>34</v>
      </c>
      <c s="23" t="s">
        <v>2078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8" ht="12.75" customHeight="1">
      <c r="A718" s="5" t="s">
        <v>32</v>
      </c>
      <c s="5"/>
      <c s="35" t="s">
        <v>62</v>
      </c>
      <c s="5"/>
      <c s="21" t="s">
        <v>974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34</v>
      </c>
      <c s="23" t="s">
        <v>2079</v>
      </c>
      <c s="23" t="s">
        <v>976</v>
      </c>
      <c s="19" t="s">
        <v>36</v>
      </c>
      <c s="24" t="s">
        <v>2080</v>
      </c>
      <c s="25" t="s">
        <v>978</v>
      </c>
      <c s="26">
        <v>2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979</v>
      </c>
    </row>
    <row r="723" spans="1:16" ht="12.75">
      <c r="A723" s="19" t="s">
        <v>34</v>
      </c>
      <c s="23" t="s">
        <v>2081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36</v>
      </c>
    </row>
    <row r="727" spans="1:18" ht="12.75" customHeight="1">
      <c r="A727" s="5" t="s">
        <v>32</v>
      </c>
      <c s="5"/>
      <c s="35" t="s">
        <v>983</v>
      </c>
      <c s="5"/>
      <c s="21" t="s">
        <v>984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34</v>
      </c>
      <c s="23" t="s">
        <v>2082</v>
      </c>
      <c s="23" t="s">
        <v>986</v>
      </c>
      <c s="19" t="s">
        <v>36</v>
      </c>
      <c s="24" t="s">
        <v>2083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2084</v>
      </c>
      <c s="23" t="s">
        <v>989</v>
      </c>
      <c s="19" t="s">
        <v>36</v>
      </c>
      <c s="24" t="s">
        <v>2085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2086</v>
      </c>
      <c s="23" t="s">
        <v>992</v>
      </c>
      <c s="19" t="s">
        <v>36</v>
      </c>
      <c s="24" t="s">
        <v>2087</v>
      </c>
      <c s="25" t="s">
        <v>52</v>
      </c>
      <c s="26">
        <v>2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2088</v>
      </c>
      <c s="23" t="s">
        <v>995</v>
      </c>
      <c s="19" t="s">
        <v>36</v>
      </c>
      <c s="24" t="s">
        <v>2089</v>
      </c>
      <c s="25" t="s">
        <v>52</v>
      </c>
      <c s="26">
        <v>3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2090</v>
      </c>
      <c s="23" t="s">
        <v>998</v>
      </c>
      <c s="19" t="s">
        <v>36</v>
      </c>
      <c s="24" t="s">
        <v>2091</v>
      </c>
      <c s="25" t="s">
        <v>52</v>
      </c>
      <c s="26">
        <v>1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2092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76.5">
      <c r="A750" s="31" t="s">
        <v>40</v>
      </c>
      <c r="E750" s="32" t="s">
        <v>2093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2094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8" ht="12.75" customHeight="1">
      <c r="A756" s="5" t="s">
        <v>32</v>
      </c>
      <c s="5"/>
      <c s="35" t="s">
        <v>1007</v>
      </c>
      <c s="5"/>
      <c s="21" t="s">
        <v>1008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34</v>
      </c>
      <c s="23" t="s">
        <v>2095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1012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2096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25.5">
      <c r="A763" s="31" t="s">
        <v>40</v>
      </c>
      <c r="E763" s="32" t="s">
        <v>939</v>
      </c>
    </row>
    <row r="764" spans="1:5" ht="12.75">
      <c r="A764" t="s">
        <v>41</v>
      </c>
      <c r="E764" s="30" t="s">
        <v>36</v>
      </c>
    </row>
    <row r="765" spans="1:16" ht="12.75">
      <c r="A765" s="19" t="s">
        <v>34</v>
      </c>
      <c s="23" t="s">
        <v>2097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51">
      <c r="A767" s="31" t="s">
        <v>40</v>
      </c>
      <c r="E767" s="32" t="s">
        <v>1019</v>
      </c>
    </row>
    <row r="768" spans="1:5" ht="12.75">
      <c r="A768" t="s">
        <v>41</v>
      </c>
      <c r="E768" s="30" t="s">
        <v>1020</v>
      </c>
    </row>
    <row r="769" spans="1:16" ht="12.75">
      <c r="A769" s="19" t="s">
        <v>34</v>
      </c>
      <c s="23" t="s">
        <v>2098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25.5">
      <c r="A771" s="31" t="s">
        <v>40</v>
      </c>
      <c r="E771" s="32" t="s">
        <v>1024</v>
      </c>
    </row>
    <row r="772" spans="1:5" ht="12.75">
      <c r="A772" t="s">
        <v>41</v>
      </c>
      <c r="E772" s="30" t="s">
        <v>1025</v>
      </c>
    </row>
    <row r="773" spans="1:16" ht="12.75">
      <c r="A773" s="19" t="s">
        <v>34</v>
      </c>
      <c s="23" t="s">
        <v>2099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12.75">
      <c r="A775" s="31" t="s">
        <v>40</v>
      </c>
      <c r="E775" s="32" t="s">
        <v>36</v>
      </c>
    </row>
    <row r="776" spans="1:5" ht="12.75">
      <c r="A776" t="s">
        <v>41</v>
      </c>
      <c r="E776" s="30" t="s">
        <v>36</v>
      </c>
    </row>
    <row r="777" spans="1:18" ht="12.75" customHeight="1">
      <c r="A777" s="5" t="s">
        <v>32</v>
      </c>
      <c s="5"/>
      <c s="35" t="s">
        <v>1029</v>
      </c>
      <c s="5"/>
      <c s="21" t="s">
        <v>1030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34</v>
      </c>
      <c s="23" t="s">
        <v>2100</v>
      </c>
      <c s="23" t="s">
        <v>1032</v>
      </c>
      <c s="19" t="s">
        <v>36</v>
      </c>
      <c s="24" t="s">
        <v>2101</v>
      </c>
      <c s="25" t="s">
        <v>67</v>
      </c>
      <c s="26">
        <v>81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2102</v>
      </c>
      <c s="23" t="s">
        <v>1035</v>
      </c>
      <c s="19" t="s">
        <v>36</v>
      </c>
      <c s="24" t="s">
        <v>2103</v>
      </c>
      <c s="25" t="s">
        <v>67</v>
      </c>
      <c s="26">
        <v>52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2104</v>
      </c>
      <c s="23" t="s">
        <v>1038</v>
      </c>
      <c s="19" t="s">
        <v>36</v>
      </c>
      <c s="24" t="s">
        <v>2105</v>
      </c>
      <c s="25" t="s">
        <v>67</v>
      </c>
      <c s="26">
        <v>25.3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2106</v>
      </c>
      <c s="23" t="s">
        <v>1041</v>
      </c>
      <c s="19" t="s">
        <v>36</v>
      </c>
      <c s="24" t="s">
        <v>2107</v>
      </c>
      <c s="25" t="s">
        <v>67</v>
      </c>
      <c s="26">
        <v>9.5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2108</v>
      </c>
      <c s="23" t="s">
        <v>1041</v>
      </c>
      <c s="19" t="s">
        <v>5</v>
      </c>
      <c s="24" t="s">
        <v>2109</v>
      </c>
      <c s="25" t="s">
        <v>67</v>
      </c>
      <c s="26">
        <v>5.7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2110</v>
      </c>
      <c s="23" t="s">
        <v>1049</v>
      </c>
      <c s="19" t="s">
        <v>36</v>
      </c>
      <c s="24" t="s">
        <v>2111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2112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34</v>
      </c>
      <c s="23" t="s">
        <v>2113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2114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2115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2116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2117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2118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2119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2120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2121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2122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2123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2124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2125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2126</v>
      </c>
      <c s="23" t="s">
        <v>1096</v>
      </c>
      <c s="19" t="s">
        <v>36</v>
      </c>
      <c s="24" t="s">
        <v>1097</v>
      </c>
      <c s="25" t="s">
        <v>52</v>
      </c>
      <c s="26">
        <v>19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2127</v>
      </c>
      <c s="23" t="s">
        <v>1099</v>
      </c>
      <c s="19" t="s">
        <v>36</v>
      </c>
      <c s="24" t="s">
        <v>1100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2128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2129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2130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2131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2132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2133</v>
      </c>
      <c s="23" t="s">
        <v>2134</v>
      </c>
      <c s="19" t="s">
        <v>36</v>
      </c>
      <c s="24" t="s">
        <v>2135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2136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2137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2138</v>
      </c>
      <c s="23" t="s">
        <v>2139</v>
      </c>
      <c s="19" t="s">
        <v>36</v>
      </c>
      <c s="24" t="s">
        <v>2140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2141</v>
      </c>
      <c s="23" t="s">
        <v>1123</v>
      </c>
      <c s="19" t="s">
        <v>36</v>
      </c>
      <c s="24" t="s">
        <v>2142</v>
      </c>
      <c s="25" t="s">
        <v>52</v>
      </c>
      <c s="26">
        <v>9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2143</v>
      </c>
      <c s="23" t="s">
        <v>1126</v>
      </c>
      <c s="19" t="s">
        <v>36</v>
      </c>
      <c s="24" t="s">
        <v>2144</v>
      </c>
      <c s="25" t="s">
        <v>52</v>
      </c>
      <c s="26">
        <v>2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25.5">
      <c r="A911" s="19" t="s">
        <v>34</v>
      </c>
      <c s="23" t="s">
        <v>2145</v>
      </c>
      <c s="23" t="s">
        <v>1129</v>
      </c>
      <c s="19" t="s">
        <v>36</v>
      </c>
      <c s="24" t="s">
        <v>2146</v>
      </c>
      <c s="25" t="s">
        <v>52</v>
      </c>
      <c s="26">
        <v>1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6" ht="25.5">
      <c r="A915" s="19" t="s">
        <v>34</v>
      </c>
      <c s="23" t="s">
        <v>2147</v>
      </c>
      <c s="23" t="s">
        <v>1132</v>
      </c>
      <c s="19" t="s">
        <v>36</v>
      </c>
      <c s="24" t="s">
        <v>2148</v>
      </c>
      <c s="25" t="s">
        <v>52</v>
      </c>
      <c s="26">
        <v>6</v>
      </c>
      <c s="27">
        <v>0</v>
      </c>
      <c s="28">
        <f>ROUND(ROUND(H915,2)*ROUND(G915,3),2)</f>
      </c>
      <c r="O915">
        <f>(I915*21)/100</f>
      </c>
      <c t="s">
        <v>13</v>
      </c>
    </row>
    <row r="916" spans="1:5" ht="12.75">
      <c r="A916" s="29" t="s">
        <v>39</v>
      </c>
      <c r="E916" s="30" t="s">
        <v>36</v>
      </c>
    </row>
    <row r="917" spans="1:5" ht="12.75">
      <c r="A917" s="31" t="s">
        <v>40</v>
      </c>
      <c r="E917" s="32" t="s">
        <v>36</v>
      </c>
    </row>
    <row r="918" spans="1:5" ht="12.75">
      <c r="A918" t="s">
        <v>41</v>
      </c>
      <c r="E918" s="30" t="s">
        <v>36</v>
      </c>
    </row>
    <row r="919" spans="1:16" ht="12.75">
      <c r="A919" s="19" t="s">
        <v>34</v>
      </c>
      <c s="23" t="s">
        <v>2149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ROUND(ROUND(H919,2)*ROUND(G919,3),2)</f>
      </c>
      <c r="O919">
        <f>(I919*21)/100</f>
      </c>
      <c t="s">
        <v>13</v>
      </c>
    </row>
    <row r="920" spans="1:5" ht="12.75">
      <c r="A920" s="29" t="s">
        <v>39</v>
      </c>
      <c r="E920" s="30" t="s">
        <v>36</v>
      </c>
    </row>
    <row r="921" spans="1:5" ht="12.75">
      <c r="A921" s="31" t="s">
        <v>40</v>
      </c>
      <c r="E921" s="32" t="s">
        <v>36</v>
      </c>
    </row>
    <row r="922" spans="1:5" ht="12.75">
      <c r="A922" t="s">
        <v>41</v>
      </c>
      <c r="E922" s="30" t="s">
        <v>36</v>
      </c>
    </row>
    <row r="923" spans="1:18" ht="12.75" customHeight="1">
      <c r="A923" s="5" t="s">
        <v>32</v>
      </c>
      <c s="5"/>
      <c s="35" t="s">
        <v>1137</v>
      </c>
      <c s="5"/>
      <c s="21" t="s">
        <v>1138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34</v>
      </c>
      <c s="23" t="s">
        <v>2150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25.5">
      <c r="A926" s="31" t="s">
        <v>40</v>
      </c>
      <c r="E926" s="32" t="s">
        <v>1142</v>
      </c>
    </row>
    <row r="927" spans="1:5" ht="12.75">
      <c r="A927" t="s">
        <v>41</v>
      </c>
      <c r="E927" s="30" t="s">
        <v>1143</v>
      </c>
    </row>
    <row r="928" spans="1:16" ht="12.75">
      <c r="A928" s="19" t="s">
        <v>34</v>
      </c>
      <c s="23" t="s">
        <v>2151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25.5">
      <c r="A930" s="31" t="s">
        <v>40</v>
      </c>
      <c r="E930" s="32" t="s">
        <v>1147</v>
      </c>
    </row>
    <row r="931" spans="1:5" ht="12.75">
      <c r="A931" t="s">
        <v>41</v>
      </c>
      <c r="E931" s="30" t="s">
        <v>1143</v>
      </c>
    </row>
    <row r="932" spans="1:16" ht="12.75">
      <c r="A932" s="19" t="s">
        <v>34</v>
      </c>
      <c s="23" t="s">
        <v>2152</v>
      </c>
      <c s="23" t="s">
        <v>1149</v>
      </c>
      <c s="19" t="s">
        <v>36</v>
      </c>
      <c s="24" t="s">
        <v>2153</v>
      </c>
      <c s="25" t="s">
        <v>52</v>
      </c>
      <c s="26">
        <v>470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2154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2155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2156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2157</v>
      </c>
      <c s="23" t="s">
        <v>2158</v>
      </c>
      <c s="19" t="s">
        <v>36</v>
      </c>
      <c s="24" t="s">
        <v>2159</v>
      </c>
      <c s="25" t="s">
        <v>52</v>
      </c>
      <c s="26">
        <v>1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12.75">
      <c r="A952" s="19" t="s">
        <v>34</v>
      </c>
      <c s="23" t="s">
        <v>2160</v>
      </c>
      <c s="23" t="s">
        <v>1161</v>
      </c>
      <c s="19" t="s">
        <v>36</v>
      </c>
      <c s="24" t="s">
        <v>2161</v>
      </c>
      <c s="25" t="s">
        <v>52</v>
      </c>
      <c s="26">
        <v>12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2162</v>
      </c>
      <c s="23" t="s">
        <v>1164</v>
      </c>
      <c s="19" t="s">
        <v>36</v>
      </c>
      <c s="24" t="s">
        <v>2163</v>
      </c>
      <c s="25" t="s">
        <v>52</v>
      </c>
      <c s="26">
        <v>9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2164</v>
      </c>
      <c s="23" t="s">
        <v>1167</v>
      </c>
      <c s="19" t="s">
        <v>36</v>
      </c>
      <c s="24" t="s">
        <v>2165</v>
      </c>
      <c s="25" t="s">
        <v>52</v>
      </c>
      <c s="26">
        <v>9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2166</v>
      </c>
      <c s="23" t="s">
        <v>1170</v>
      </c>
      <c s="19" t="s">
        <v>36</v>
      </c>
      <c s="24" t="s">
        <v>2167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2168</v>
      </c>
      <c s="23" t="s">
        <v>1173</v>
      </c>
      <c s="19" t="s">
        <v>36</v>
      </c>
      <c s="24" t="s">
        <v>2169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2170</v>
      </c>
      <c s="23" t="s">
        <v>1176</v>
      </c>
      <c s="19" t="s">
        <v>36</v>
      </c>
      <c s="24" t="s">
        <v>2171</v>
      </c>
      <c s="25" t="s">
        <v>52</v>
      </c>
      <c s="26">
        <v>4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2172</v>
      </c>
      <c s="23" t="s">
        <v>1179</v>
      </c>
      <c s="19" t="s">
        <v>36</v>
      </c>
      <c s="24" t="s">
        <v>2173</v>
      </c>
      <c s="25" t="s">
        <v>67</v>
      </c>
      <c s="26">
        <v>86.5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1181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2174</v>
      </c>
      <c s="23" t="s">
        <v>1183</v>
      </c>
      <c s="19" t="s">
        <v>36</v>
      </c>
      <c s="24" t="s">
        <v>2175</v>
      </c>
      <c s="25" t="s">
        <v>52</v>
      </c>
      <c s="26">
        <v>1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6" ht="25.5">
      <c r="A984" s="19" t="s">
        <v>34</v>
      </c>
      <c s="23" t="s">
        <v>2176</v>
      </c>
      <c s="23" t="s">
        <v>1186</v>
      </c>
      <c s="19" t="s">
        <v>36</v>
      </c>
      <c s="24" t="s">
        <v>2177</v>
      </c>
      <c s="25" t="s">
        <v>52</v>
      </c>
      <c s="26">
        <v>1</v>
      </c>
      <c s="27">
        <v>0</v>
      </c>
      <c s="28">
        <f>ROUND(ROUND(H984,2)*ROUND(G984,3),2)</f>
      </c>
      <c r="O984">
        <f>(I984*21)/100</f>
      </c>
      <c t="s">
        <v>13</v>
      </c>
    </row>
    <row r="985" spans="1:5" ht="12.75">
      <c r="A985" s="29" t="s">
        <v>39</v>
      </c>
      <c r="E985" s="30" t="s">
        <v>36</v>
      </c>
    </row>
    <row r="986" spans="1:5" ht="12.75">
      <c r="A986" s="31" t="s">
        <v>40</v>
      </c>
      <c r="E986" s="32" t="s">
        <v>36</v>
      </c>
    </row>
    <row r="987" spans="1:5" ht="12.75">
      <c r="A987" t="s">
        <v>41</v>
      </c>
      <c r="E987" s="30" t="s">
        <v>36</v>
      </c>
    </row>
    <row r="988" spans="1:16" ht="25.5">
      <c r="A988" s="19" t="s">
        <v>34</v>
      </c>
      <c s="23" t="s">
        <v>2178</v>
      </c>
      <c s="23" t="s">
        <v>1189</v>
      </c>
      <c s="19" t="s">
        <v>36</v>
      </c>
      <c s="24" t="s">
        <v>2179</v>
      </c>
      <c s="25" t="s">
        <v>52</v>
      </c>
      <c s="26">
        <v>4</v>
      </c>
      <c s="27">
        <v>0</v>
      </c>
      <c s="28">
        <f>ROUND(ROUND(H988,2)*ROUND(G988,3),2)</f>
      </c>
      <c r="O988">
        <f>(I988*21)/100</f>
      </c>
      <c t="s">
        <v>13</v>
      </c>
    </row>
    <row r="989" spans="1:5" ht="12.75">
      <c r="A989" s="29" t="s">
        <v>39</v>
      </c>
      <c r="E989" s="30" t="s">
        <v>36</v>
      </c>
    </row>
    <row r="990" spans="1:5" ht="12.75">
      <c r="A990" s="31" t="s">
        <v>40</v>
      </c>
      <c r="E990" s="32" t="s">
        <v>36</v>
      </c>
    </row>
    <row r="991" spans="1:5" ht="12.75">
      <c r="A991" t="s">
        <v>41</v>
      </c>
      <c r="E991" s="30" t="s">
        <v>36</v>
      </c>
    </row>
    <row r="992" spans="1:16" ht="25.5">
      <c r="A992" s="19" t="s">
        <v>34</v>
      </c>
      <c s="23" t="s">
        <v>2180</v>
      </c>
      <c s="23" t="s">
        <v>2181</v>
      </c>
      <c s="19" t="s">
        <v>36</v>
      </c>
      <c s="24" t="s">
        <v>2182</v>
      </c>
      <c s="25" t="s">
        <v>52</v>
      </c>
      <c s="26">
        <v>1</v>
      </c>
      <c s="27">
        <v>0</v>
      </c>
      <c s="28">
        <f>ROUND(ROUND(H992,2)*ROUND(G992,3),2)</f>
      </c>
      <c r="O992">
        <f>(I992*21)/100</f>
      </c>
      <c t="s">
        <v>13</v>
      </c>
    </row>
    <row r="993" spans="1:5" ht="12.75">
      <c r="A993" s="29" t="s">
        <v>39</v>
      </c>
      <c r="E993" s="30" t="s">
        <v>36</v>
      </c>
    </row>
    <row r="994" spans="1:5" ht="12.75">
      <c r="A994" s="31" t="s">
        <v>40</v>
      </c>
      <c r="E994" s="32" t="s">
        <v>36</v>
      </c>
    </row>
    <row r="995" spans="1:5" ht="12.75">
      <c r="A995" t="s">
        <v>41</v>
      </c>
      <c r="E995" s="30" t="s">
        <v>36</v>
      </c>
    </row>
    <row r="996" spans="1:16" ht="12.75">
      <c r="A996" s="19" t="s">
        <v>34</v>
      </c>
      <c s="23" t="s">
        <v>2183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ROUND(ROUND(H996,2)*ROUND(G996,3),2)</f>
      </c>
      <c r="O996">
        <f>(I996*21)/100</f>
      </c>
      <c t="s">
        <v>13</v>
      </c>
    </row>
    <row r="997" spans="1:5" ht="12.75">
      <c r="A997" s="29" t="s">
        <v>39</v>
      </c>
      <c r="E997" s="30" t="s">
        <v>36</v>
      </c>
    </row>
    <row r="998" spans="1:5" ht="12.75">
      <c r="A998" s="31" t="s">
        <v>40</v>
      </c>
      <c r="E998" s="32" t="s">
        <v>36</v>
      </c>
    </row>
    <row r="999" spans="1:5" ht="12.75">
      <c r="A999" t="s">
        <v>41</v>
      </c>
      <c r="E999" s="30" t="s">
        <v>36</v>
      </c>
    </row>
    <row r="1000" spans="1:18" ht="12.75" customHeight="1">
      <c r="A1000" s="5" t="s">
        <v>32</v>
      </c>
      <c s="5"/>
      <c s="35" t="s">
        <v>1194</v>
      </c>
      <c s="5"/>
      <c s="21" t="s">
        <v>1195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34</v>
      </c>
      <c s="23" t="s">
        <v>2184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1199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2185</v>
      </c>
      <c s="23" t="s">
        <v>1197</v>
      </c>
      <c s="19" t="s">
        <v>5</v>
      </c>
      <c s="24" t="s">
        <v>1198</v>
      </c>
      <c s="25" t="s">
        <v>181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25.5">
      <c r="A1007" s="31" t="s">
        <v>40</v>
      </c>
      <c r="E1007" s="32" t="s">
        <v>2186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2187</v>
      </c>
      <c s="23" t="s">
        <v>1203</v>
      </c>
      <c s="19" t="s">
        <v>36</v>
      </c>
      <c s="24" t="s">
        <v>1204</v>
      </c>
      <c s="25" t="s">
        <v>67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.5">
      <c r="A1011" s="31" t="s">
        <v>40</v>
      </c>
      <c r="E1011" s="32" t="s">
        <v>2188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2189</v>
      </c>
      <c s="23" t="s">
        <v>1207</v>
      </c>
      <c s="19" t="s">
        <v>36</v>
      </c>
      <c s="24" t="s">
        <v>1204</v>
      </c>
      <c s="25" t="s">
        <v>67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2190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2191</v>
      </c>
      <c s="23" t="s">
        <v>1210</v>
      </c>
      <c s="19" t="s">
        <v>36</v>
      </c>
      <c s="24" t="s">
        <v>1211</v>
      </c>
      <c s="25" t="s">
        <v>181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2192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2193</v>
      </c>
      <c s="23" t="s">
        <v>1214</v>
      </c>
      <c s="19" t="s">
        <v>36</v>
      </c>
      <c s="24" t="s">
        <v>1215</v>
      </c>
      <c s="25" t="s">
        <v>181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51">
      <c r="A1023" s="31" t="s">
        <v>40</v>
      </c>
      <c r="E1023" s="32" t="s">
        <v>2194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2195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63.75">
      <c r="A1027" s="31" t="s">
        <v>40</v>
      </c>
      <c r="E1027" s="32" t="s">
        <v>1220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2196</v>
      </c>
      <c s="23" t="s">
        <v>1222</v>
      </c>
      <c s="19" t="s">
        <v>36</v>
      </c>
      <c s="24" t="s">
        <v>1223</v>
      </c>
      <c s="25" t="s">
        <v>67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5.5">
      <c r="A1031" s="31" t="s">
        <v>40</v>
      </c>
      <c r="E1031" s="32" t="s">
        <v>2197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2198</v>
      </c>
      <c s="23" t="s">
        <v>1222</v>
      </c>
      <c s="19" t="s">
        <v>5</v>
      </c>
      <c s="24" t="s">
        <v>1223</v>
      </c>
      <c s="25" t="s">
        <v>67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40.25">
      <c r="A1035" s="31" t="s">
        <v>40</v>
      </c>
      <c r="E1035" s="32" t="s">
        <v>2199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2200</v>
      </c>
      <c s="23" t="s">
        <v>1228</v>
      </c>
      <c s="19" t="s">
        <v>36</v>
      </c>
      <c s="24" t="s">
        <v>1229</v>
      </c>
      <c s="25" t="s">
        <v>67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51">
      <c r="A1039" s="31" t="s">
        <v>40</v>
      </c>
      <c r="E1039" s="32" t="s">
        <v>2201</v>
      </c>
    </row>
    <row r="1040" spans="1:5" ht="12.75">
      <c r="A1040" t="s">
        <v>41</v>
      </c>
      <c r="E1040" s="30" t="s">
        <v>36</v>
      </c>
    </row>
    <row r="1041" spans="1:16" ht="12.75">
      <c r="A1041" s="19" t="s">
        <v>34</v>
      </c>
      <c s="23" t="s">
        <v>2202</v>
      </c>
      <c s="23" t="s">
        <v>1232</v>
      </c>
      <c s="19" t="s">
        <v>36</v>
      </c>
      <c s="24" t="s">
        <v>1236</v>
      </c>
      <c s="25" t="s">
        <v>181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13</v>
      </c>
    </row>
    <row r="1042" spans="1:5" ht="12.75">
      <c r="A1042" s="29" t="s">
        <v>39</v>
      </c>
      <c r="E1042" s="30" t="s">
        <v>36</v>
      </c>
    </row>
    <row r="1043" spans="1:5" ht="102">
      <c r="A1043" s="31" t="s">
        <v>40</v>
      </c>
      <c r="E1043" s="32" t="s">
        <v>2203</v>
      </c>
    </row>
    <row r="1044" spans="1:5" ht="12.75">
      <c r="A1044" t="s">
        <v>41</v>
      </c>
      <c r="E1044" s="30" t="s">
        <v>36</v>
      </c>
    </row>
    <row r="1045" spans="1:16" ht="12.75">
      <c r="A1045" s="19" t="s">
        <v>34</v>
      </c>
      <c s="23" t="s">
        <v>2204</v>
      </c>
      <c s="23" t="s">
        <v>1232</v>
      </c>
      <c s="19" t="s">
        <v>5</v>
      </c>
      <c s="24" t="s">
        <v>1233</v>
      </c>
      <c s="25" t="s">
        <v>181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13</v>
      </c>
    </row>
    <row r="1046" spans="1:5" ht="12.75">
      <c r="A1046" s="29" t="s">
        <v>39</v>
      </c>
      <c r="E1046" s="30" t="s">
        <v>36</v>
      </c>
    </row>
    <row r="1047" spans="1:5" ht="25.5">
      <c r="A1047" s="31" t="s">
        <v>40</v>
      </c>
      <c r="E1047" s="32" t="s">
        <v>2205</v>
      </c>
    </row>
    <row r="1048" spans="1:5" ht="12.75">
      <c r="A1048" t="s">
        <v>41</v>
      </c>
      <c r="E1048" s="30" t="s">
        <v>36</v>
      </c>
    </row>
    <row r="1049" spans="1:16" ht="12.75">
      <c r="A1049" s="19" t="s">
        <v>34</v>
      </c>
      <c s="23" t="s">
        <v>2206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13</v>
      </c>
    </row>
    <row r="1050" spans="1:5" ht="12.75">
      <c r="A1050" s="29" t="s">
        <v>39</v>
      </c>
      <c r="E1050" s="30" t="s">
        <v>36</v>
      </c>
    </row>
    <row r="1051" spans="1:5" ht="25.5">
      <c r="A1051" s="31" t="s">
        <v>40</v>
      </c>
      <c r="E1051" s="32" t="s">
        <v>1239</v>
      </c>
    </row>
    <row r="1052" spans="1:5" ht="12.75">
      <c r="A1052" t="s">
        <v>41</v>
      </c>
      <c r="E1052" s="30" t="s">
        <v>36</v>
      </c>
    </row>
    <row r="1053" spans="1:16" ht="12.75">
      <c r="A1053" s="19" t="s">
        <v>34</v>
      </c>
      <c s="23" t="s">
        <v>2207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ROUND(ROUND(H1053,2)*ROUND(G1053,3),2)</f>
      </c>
      <c r="O1053">
        <f>(I1053*21)/100</f>
      </c>
      <c t="s">
        <v>13</v>
      </c>
    </row>
    <row r="1054" spans="1:5" ht="12.75">
      <c r="A1054" s="29" t="s">
        <v>39</v>
      </c>
      <c r="E1054" s="30" t="s">
        <v>36</v>
      </c>
    </row>
    <row r="1055" spans="1:5" ht="12.75">
      <c r="A1055" s="31" t="s">
        <v>40</v>
      </c>
      <c r="E1055" s="32" t="s">
        <v>36</v>
      </c>
    </row>
    <row r="1056" spans="1:5" ht="12.75">
      <c r="A1056" t="s">
        <v>41</v>
      </c>
      <c r="E1056" s="30" t="s">
        <v>36</v>
      </c>
    </row>
    <row r="1057" spans="1:18" ht="12.75" customHeight="1">
      <c r="A1057" s="5" t="s">
        <v>32</v>
      </c>
      <c s="5"/>
      <c s="35" t="s">
        <v>1243</v>
      </c>
      <c s="5"/>
      <c s="21" t="s">
        <v>1244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34</v>
      </c>
      <c s="23" t="s">
        <v>2208</v>
      </c>
      <c s="23" t="s">
        <v>1246</v>
      </c>
      <c s="19" t="s">
        <v>36</v>
      </c>
      <c s="24" t="s">
        <v>1247</v>
      </c>
      <c s="25" t="s">
        <v>181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13</v>
      </c>
    </row>
    <row r="1059" spans="1:5" ht="12.75">
      <c r="A1059" s="29" t="s">
        <v>39</v>
      </c>
      <c r="E1059" s="30" t="s">
        <v>36</v>
      </c>
    </row>
    <row r="1060" spans="1:5" ht="102">
      <c r="A1060" s="31" t="s">
        <v>40</v>
      </c>
      <c r="E1060" s="32" t="s">
        <v>2209</v>
      </c>
    </row>
    <row r="1061" spans="1:5" ht="12.75">
      <c r="A1061" t="s">
        <v>41</v>
      </c>
      <c r="E1061" s="30" t="s">
        <v>1249</v>
      </c>
    </row>
    <row r="1062" spans="1:16" ht="12.75">
      <c r="A1062" s="19" t="s">
        <v>34</v>
      </c>
      <c s="23" t="s">
        <v>2210</v>
      </c>
      <c s="23" t="s">
        <v>1251</v>
      </c>
      <c s="19" t="s">
        <v>36</v>
      </c>
      <c s="24" t="s">
        <v>1252</v>
      </c>
      <c s="25" t="s">
        <v>67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13</v>
      </c>
    </row>
    <row r="1063" spans="1:5" ht="12.75">
      <c r="A1063" s="29" t="s">
        <v>39</v>
      </c>
      <c r="E1063" s="30" t="s">
        <v>36</v>
      </c>
    </row>
    <row r="1064" spans="1:5" ht="280.5">
      <c r="A1064" s="31" t="s">
        <v>40</v>
      </c>
      <c r="E1064" s="32" t="s">
        <v>2211</v>
      </c>
    </row>
    <row r="1065" spans="1:5" ht="12.75">
      <c r="A1065" t="s">
        <v>41</v>
      </c>
      <c r="E1065" s="30" t="s">
        <v>1254</v>
      </c>
    </row>
    <row r="1066" spans="1:16" ht="12.75">
      <c r="A1066" s="19" t="s">
        <v>34</v>
      </c>
      <c s="23" t="s">
        <v>2212</v>
      </c>
      <c s="23" t="s">
        <v>1256</v>
      </c>
      <c s="19" t="s">
        <v>36</v>
      </c>
      <c s="24" t="s">
        <v>1257</v>
      </c>
      <c s="25" t="s">
        <v>181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13</v>
      </c>
    </row>
    <row r="1067" spans="1:5" ht="12.75">
      <c r="A1067" s="29" t="s">
        <v>39</v>
      </c>
      <c r="E1067" s="30" t="s">
        <v>36</v>
      </c>
    </row>
    <row r="1068" spans="1:5" ht="25.5">
      <c r="A1068" s="31" t="s">
        <v>40</v>
      </c>
      <c r="E1068" s="32" t="s">
        <v>2213</v>
      </c>
    </row>
    <row r="1069" spans="1:5" ht="12.75">
      <c r="A1069" t="s">
        <v>41</v>
      </c>
      <c r="E1069" s="30" t="s">
        <v>1259</v>
      </c>
    </row>
    <row r="1070" spans="1:16" ht="12.75">
      <c r="A1070" s="19" t="s">
        <v>34</v>
      </c>
      <c s="23" t="s">
        <v>2214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ROUND(ROUND(H1070,2)*ROUND(G1070,3),2)</f>
      </c>
      <c r="O1070">
        <f>(I1070*21)/100</f>
      </c>
      <c t="s">
        <v>13</v>
      </c>
    </row>
    <row r="1071" spans="1:5" ht="12.75">
      <c r="A1071" s="29" t="s">
        <v>39</v>
      </c>
      <c r="E1071" s="30" t="s">
        <v>36</v>
      </c>
    </row>
    <row r="1072" spans="1:5" ht="12.75">
      <c r="A1072" s="31" t="s">
        <v>40</v>
      </c>
      <c r="E1072" s="32" t="s">
        <v>36</v>
      </c>
    </row>
    <row r="1073" spans="1:5" ht="12.75">
      <c r="A1073" t="s">
        <v>41</v>
      </c>
      <c r="E1073" s="30" t="s">
        <v>36</v>
      </c>
    </row>
    <row r="1074" spans="1:18" ht="12.75" customHeight="1">
      <c r="A1074" s="5" t="s">
        <v>32</v>
      </c>
      <c s="5"/>
      <c s="35" t="s">
        <v>1263</v>
      </c>
      <c s="5"/>
      <c s="21" t="s">
        <v>1264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34</v>
      </c>
      <c s="23" t="s">
        <v>2215</v>
      </c>
      <c s="23" t="s">
        <v>1266</v>
      </c>
      <c s="19" t="s">
        <v>36</v>
      </c>
      <c s="24" t="s">
        <v>1267</v>
      </c>
      <c s="25" t="s">
        <v>181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13</v>
      </c>
    </row>
    <row r="1076" spans="1:5" ht="12.75">
      <c r="A1076" s="29" t="s">
        <v>39</v>
      </c>
      <c r="E1076" s="30" t="s">
        <v>36</v>
      </c>
    </row>
    <row r="1077" spans="1:5" ht="76.5">
      <c r="A1077" s="31" t="s">
        <v>40</v>
      </c>
      <c r="E1077" s="32" t="s">
        <v>2216</v>
      </c>
    </row>
    <row r="1078" spans="1:5" ht="12.75">
      <c r="A1078" t="s">
        <v>41</v>
      </c>
      <c r="E1078" s="30" t="s">
        <v>1269</v>
      </c>
    </row>
    <row r="1079" spans="1:16" ht="12.75">
      <c r="A1079" s="19" t="s">
        <v>34</v>
      </c>
      <c s="23" t="s">
        <v>2217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ROUND(ROUND(H1079,2)*ROUND(G1079,3),2)</f>
      </c>
      <c r="O1079">
        <f>(I1079*21)/100</f>
      </c>
      <c t="s">
        <v>13</v>
      </c>
    </row>
    <row r="1080" spans="1:5" ht="12.75">
      <c r="A1080" s="29" t="s">
        <v>39</v>
      </c>
      <c r="E1080" s="30" t="s">
        <v>36</v>
      </c>
    </row>
    <row r="1081" spans="1:5" ht="12.75">
      <c r="A1081" s="31" t="s">
        <v>40</v>
      </c>
      <c r="E1081" s="32" t="s">
        <v>36</v>
      </c>
    </row>
    <row r="1082" spans="1:5" ht="12.75">
      <c r="A1082" t="s">
        <v>41</v>
      </c>
      <c r="E1082" s="30" t="s">
        <v>36</v>
      </c>
    </row>
    <row r="1083" spans="1:18" ht="12.75" customHeight="1">
      <c r="A1083" s="5" t="s">
        <v>32</v>
      </c>
      <c s="5"/>
      <c s="35" t="s">
        <v>1273</v>
      </c>
      <c s="5"/>
      <c s="21" t="s">
        <v>1274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34</v>
      </c>
      <c s="23" t="s">
        <v>2218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13</v>
      </c>
    </row>
    <row r="1085" spans="1:5" ht="12.75">
      <c r="A1085" s="29" t="s">
        <v>39</v>
      </c>
      <c r="E1085" s="30" t="s">
        <v>36</v>
      </c>
    </row>
    <row r="1086" spans="1:5" ht="25.5">
      <c r="A1086" s="31" t="s">
        <v>40</v>
      </c>
      <c r="E1086" s="32" t="s">
        <v>1277</v>
      </c>
    </row>
    <row r="1087" spans="1:5" ht="12.75">
      <c r="A1087" t="s">
        <v>41</v>
      </c>
      <c r="E1087" s="30" t="s">
        <v>36</v>
      </c>
    </row>
    <row r="1088" spans="1:16" ht="12.75">
      <c r="A1088" s="19" t="s">
        <v>34</v>
      </c>
      <c s="23" t="s">
        <v>2219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13</v>
      </c>
    </row>
    <row r="1089" spans="1:5" ht="12.75">
      <c r="A1089" s="29" t="s">
        <v>39</v>
      </c>
      <c r="E1089" s="30" t="s">
        <v>36</v>
      </c>
    </row>
    <row r="1090" spans="1:5" ht="306">
      <c r="A1090" s="31" t="s">
        <v>40</v>
      </c>
      <c r="E1090" s="32" t="s">
        <v>2220</v>
      </c>
    </row>
    <row r="1091" spans="1:5" ht="12.75">
      <c r="A1091" t="s">
        <v>41</v>
      </c>
      <c r="E1091" s="30" t="s">
        <v>36</v>
      </c>
    </row>
    <row r="1092" spans="1:16" ht="12.75">
      <c r="A1092" s="19" t="s">
        <v>34</v>
      </c>
      <c s="23" t="s">
        <v>2221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13</v>
      </c>
    </row>
    <row r="1093" spans="1:5" ht="12.75">
      <c r="A1093" s="29" t="s">
        <v>39</v>
      </c>
      <c r="E1093" s="30" t="s">
        <v>36</v>
      </c>
    </row>
    <row r="1094" spans="1:5" ht="12.75">
      <c r="A1094" s="31" t="s">
        <v>40</v>
      </c>
      <c r="E1094" s="32" t="s">
        <v>1285</v>
      </c>
    </row>
    <row r="1095" spans="1:5" ht="12.75">
      <c r="A1095" t="s">
        <v>41</v>
      </c>
      <c r="E1095" s="30" t="s">
        <v>36</v>
      </c>
    </row>
    <row r="1096" spans="1:16" ht="12.75">
      <c r="A1096" s="19" t="s">
        <v>34</v>
      </c>
      <c s="23" t="s">
        <v>2222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ROUND(ROUND(H1096,2)*ROUND(G1096,3),2)</f>
      </c>
      <c r="O1096">
        <f>(I1096*21)/100</f>
      </c>
      <c t="s">
        <v>13</v>
      </c>
    </row>
    <row r="1097" spans="1:5" ht="12.75">
      <c r="A1097" s="29" t="s">
        <v>39</v>
      </c>
      <c r="E1097" s="30" t="s">
        <v>36</v>
      </c>
    </row>
    <row r="1098" spans="1:5" ht="12.75">
      <c r="A1098" s="31" t="s">
        <v>40</v>
      </c>
      <c r="E1098" s="32" t="s">
        <v>36</v>
      </c>
    </row>
    <row r="1099" spans="1:5" ht="12.75">
      <c r="A1099" t="s">
        <v>41</v>
      </c>
      <c r="E1099" s="30" t="s">
        <v>36</v>
      </c>
    </row>
    <row r="1100" spans="1:18" ht="12.75" customHeight="1">
      <c r="A1100" s="5" t="s">
        <v>32</v>
      </c>
      <c s="5"/>
      <c s="35" t="s">
        <v>1289</v>
      </c>
      <c s="5"/>
      <c s="21" t="s">
        <v>1290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34</v>
      </c>
      <c s="23" t="s">
        <v>2223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13</v>
      </c>
    </row>
    <row r="1102" spans="1:5" ht="12.75">
      <c r="A1102" s="29" t="s">
        <v>39</v>
      </c>
      <c r="E1102" s="30" t="s">
        <v>36</v>
      </c>
    </row>
    <row r="1103" spans="1:5" ht="25.5">
      <c r="A1103" s="31" t="s">
        <v>40</v>
      </c>
      <c r="E1103" s="32" t="s">
        <v>1294</v>
      </c>
    </row>
    <row r="1104" spans="1:5" ht="12.75">
      <c r="A1104" t="s">
        <v>41</v>
      </c>
      <c r="E1104" s="30" t="s">
        <v>36</v>
      </c>
    </row>
    <row r="1105" spans="1:18" ht="12.75" customHeight="1">
      <c r="A1105" s="5" t="s">
        <v>32</v>
      </c>
      <c s="5"/>
      <c s="35" t="s">
        <v>1295</v>
      </c>
      <c s="5"/>
      <c s="21" t="s">
        <v>1296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34</v>
      </c>
      <c s="23" t="s">
        <v>2224</v>
      </c>
      <c s="23" t="s">
        <v>1298</v>
      </c>
      <c s="19" t="s">
        <v>36</v>
      </c>
      <c s="24" t="s">
        <v>1299</v>
      </c>
      <c s="25" t="s">
        <v>181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13</v>
      </c>
    </row>
    <row r="1107" spans="1:5" ht="12.75">
      <c r="A1107" s="29" t="s">
        <v>39</v>
      </c>
      <c r="E1107" s="30" t="s">
        <v>36</v>
      </c>
    </row>
    <row r="1108" spans="1:5" ht="102">
      <c r="A1108" s="31" t="s">
        <v>40</v>
      </c>
      <c r="E1108" s="32" t="s">
        <v>2225</v>
      </c>
    </row>
    <row r="1109" spans="1:5" ht="12.75">
      <c r="A1109" t="s">
        <v>41</v>
      </c>
      <c r="E1109" s="30" t="s">
        <v>36</v>
      </c>
    </row>
    <row r="1110" spans="1:16" ht="12.75">
      <c r="A1110" s="19" t="s">
        <v>34</v>
      </c>
      <c s="23" t="s">
        <v>2226</v>
      </c>
      <c s="23" t="s">
        <v>1302</v>
      </c>
      <c s="19" t="s">
        <v>36</v>
      </c>
      <c s="24" t="s">
        <v>1303</v>
      </c>
      <c s="25" t="s">
        <v>181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13</v>
      </c>
    </row>
    <row r="1111" spans="1:5" ht="12.75">
      <c r="A1111" s="29" t="s">
        <v>39</v>
      </c>
      <c r="E1111" s="30" t="s">
        <v>36</v>
      </c>
    </row>
    <row r="1112" spans="1:5" ht="12.75">
      <c r="A1112" s="31" t="s">
        <v>40</v>
      </c>
      <c r="E1112" s="32" t="s">
        <v>36</v>
      </c>
    </row>
    <row r="1113" spans="1:5" ht="12.75">
      <c r="A1113" t="s">
        <v>41</v>
      </c>
      <c r="E1113" s="30" t="s">
        <v>36</v>
      </c>
    </row>
    <row r="1114" spans="1:18" ht="12.75" customHeight="1">
      <c r="A1114" s="5" t="s">
        <v>32</v>
      </c>
      <c s="5"/>
      <c s="35" t="s">
        <v>1304</v>
      </c>
      <c s="5"/>
      <c s="21" t="s">
        <v>1305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34</v>
      </c>
      <c s="23" t="s">
        <v>2227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ROUND(ROUND(H1115,2)*ROUND(G1115,3),2)</f>
      </c>
      <c r="O1115">
        <f>(I1115*21)/100</f>
      </c>
      <c t="s">
        <v>13</v>
      </c>
    </row>
    <row r="1116" spans="1:5" ht="12.75">
      <c r="A1116" s="29" t="s">
        <v>39</v>
      </c>
      <c r="E1116" s="30" t="s">
        <v>36</v>
      </c>
    </row>
    <row r="1117" spans="1:5" ht="12.75">
      <c r="A1117" s="31" t="s">
        <v>40</v>
      </c>
      <c r="E1117" s="32" t="s">
        <v>36</v>
      </c>
    </row>
    <row r="1118" spans="1:5" ht="12.75">
      <c r="A1118" t="s">
        <v>41</v>
      </c>
      <c r="E1118" s="30" t="s">
        <v>36</v>
      </c>
    </row>
    <row r="1119" spans="1:18" ht="12.75" customHeight="1">
      <c r="A1119" s="5" t="s">
        <v>32</v>
      </c>
      <c s="5"/>
      <c s="35" t="s">
        <v>678</v>
      </c>
      <c s="5"/>
      <c s="21" t="s">
        <v>1309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34</v>
      </c>
      <c s="23" t="s">
        <v>2228</v>
      </c>
      <c s="23" t="s">
        <v>1311</v>
      </c>
      <c s="19" t="s">
        <v>36</v>
      </c>
      <c s="24" t="s">
        <v>1312</v>
      </c>
      <c s="25" t="s">
        <v>67</v>
      </c>
      <c s="26">
        <v>28.32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25.5">
      <c r="A1122" s="31" t="s">
        <v>40</v>
      </c>
      <c r="E1122" s="32" t="s">
        <v>2229</v>
      </c>
    </row>
    <row r="1123" spans="1:5" ht="12.75">
      <c r="A1123" t="s">
        <v>41</v>
      </c>
      <c r="E1123" s="30" t="s">
        <v>1314</v>
      </c>
    </row>
    <row r="1124" spans="1:18" ht="12.75" customHeight="1">
      <c r="A1124" s="5" t="s">
        <v>32</v>
      </c>
      <c s="5"/>
      <c s="35" t="s">
        <v>684</v>
      </c>
      <c s="5"/>
      <c s="21" t="s">
        <v>1315</v>
      </c>
      <c s="5"/>
      <c s="5"/>
      <c s="5"/>
      <c s="36">
        <f>0+Q1124</f>
      </c>
      <c r="O1124">
        <f>0+R1124</f>
      </c>
      <c r="Q1124">
        <f>0+I1125</f>
      </c>
      <c>
        <f>0+O1125</f>
      </c>
    </row>
    <row r="1125" spans="1:16" ht="12.75">
      <c r="A1125" s="19" t="s">
        <v>34</v>
      </c>
      <c s="23" t="s">
        <v>2230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25.5">
      <c r="A1127" s="31" t="s">
        <v>40</v>
      </c>
      <c r="E1127" s="32" t="s">
        <v>1319</v>
      </c>
    </row>
    <row r="1128" spans="1:5" ht="12.75">
      <c r="A1128" t="s">
        <v>41</v>
      </c>
      <c r="E1128" s="30" t="s">
        <v>36</v>
      </c>
    </row>
    <row r="1129" spans="1:18" ht="12.75" customHeight="1">
      <c r="A1129" s="5" t="s">
        <v>32</v>
      </c>
      <c s="5"/>
      <c s="35" t="s">
        <v>688</v>
      </c>
      <c s="5"/>
      <c s="21" t="s">
        <v>1320</v>
      </c>
      <c s="5"/>
      <c s="5"/>
      <c s="5"/>
      <c s="36">
        <f>0+Q1129</f>
      </c>
      <c r="O1129">
        <f>0+R1129</f>
      </c>
      <c r="Q1129">
        <f>0+I1130+I1134+I1138+I1142</f>
      </c>
      <c>
        <f>0+O1130+O1134+O1138+O1142</f>
      </c>
    </row>
    <row r="1130" spans="1:16" ht="12.75">
      <c r="A1130" s="19" t="s">
        <v>34</v>
      </c>
      <c s="23" t="s">
        <v>2231</v>
      </c>
      <c s="23" t="s">
        <v>1322</v>
      </c>
      <c s="19" t="s">
        <v>36</v>
      </c>
      <c s="24" t="s">
        <v>1323</v>
      </c>
      <c s="25" t="s">
        <v>181</v>
      </c>
      <c s="26">
        <v>535.248</v>
      </c>
      <c s="27">
        <v>0</v>
      </c>
      <c s="28">
        <f>ROUND(ROUND(H1130,2)*ROUND(G1130,3),2)</f>
      </c>
      <c r="O1130">
        <f>(I1130*21)/100</f>
      </c>
      <c t="s">
        <v>13</v>
      </c>
    </row>
    <row r="1131" spans="1:5" ht="12.75">
      <c r="A1131" s="29" t="s">
        <v>39</v>
      </c>
      <c r="E1131" s="30" t="s">
        <v>36</v>
      </c>
    </row>
    <row r="1132" spans="1:5" ht="63.75">
      <c r="A1132" s="31" t="s">
        <v>40</v>
      </c>
      <c r="E1132" s="32" t="s">
        <v>2232</v>
      </c>
    </row>
    <row r="1133" spans="1:5" ht="12.75">
      <c r="A1133" t="s">
        <v>41</v>
      </c>
      <c r="E1133" s="30" t="s">
        <v>36</v>
      </c>
    </row>
    <row r="1134" spans="1:16" ht="12.75">
      <c r="A1134" s="19" t="s">
        <v>34</v>
      </c>
      <c s="23" t="s">
        <v>2233</v>
      </c>
      <c s="23" t="s">
        <v>1326</v>
      </c>
      <c s="19" t="s">
        <v>36</v>
      </c>
      <c s="24" t="s">
        <v>1327</v>
      </c>
      <c s="25" t="s">
        <v>181</v>
      </c>
      <c s="26">
        <v>128459.4</v>
      </c>
      <c s="27">
        <v>0</v>
      </c>
      <c s="28">
        <f>ROUND(ROUND(H1134,2)*ROUND(G1134,3),2)</f>
      </c>
      <c r="O1134">
        <f>(I1134*21)/100</f>
      </c>
      <c t="s">
        <v>13</v>
      </c>
    </row>
    <row r="1135" spans="1:5" ht="12.75">
      <c r="A1135" s="29" t="s">
        <v>39</v>
      </c>
      <c r="E1135" s="30" t="s">
        <v>36</v>
      </c>
    </row>
    <row r="1136" spans="1:5" ht="12.75">
      <c r="A1136" s="31" t="s">
        <v>40</v>
      </c>
      <c r="E1136" s="32" t="s">
        <v>2234</v>
      </c>
    </row>
    <row r="1137" spans="1:5" ht="12.75">
      <c r="A1137" t="s">
        <v>41</v>
      </c>
      <c r="E1137" s="30" t="s">
        <v>36</v>
      </c>
    </row>
    <row r="1138" spans="1:16" ht="12.75">
      <c r="A1138" s="19" t="s">
        <v>34</v>
      </c>
      <c s="23" t="s">
        <v>2235</v>
      </c>
      <c s="23" t="s">
        <v>1330</v>
      </c>
      <c s="19" t="s">
        <v>36</v>
      </c>
      <c s="24" t="s">
        <v>1331</v>
      </c>
      <c s="25" t="s">
        <v>181</v>
      </c>
      <c s="26">
        <v>535.248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2236</v>
      </c>
      <c s="23" t="s">
        <v>1333</v>
      </c>
      <c s="19" t="s">
        <v>36</v>
      </c>
      <c s="24" t="s">
        <v>1334</v>
      </c>
      <c s="25" t="s">
        <v>181</v>
      </c>
      <c s="26">
        <v>784.35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25.5">
      <c r="A1144" s="31" t="s">
        <v>40</v>
      </c>
      <c r="E1144" s="32" t="s">
        <v>2237</v>
      </c>
    </row>
    <row r="1145" spans="1:5" ht="12.75">
      <c r="A1145" t="s">
        <v>41</v>
      </c>
      <c r="E1145" s="30" t="s">
        <v>36</v>
      </c>
    </row>
    <row r="1146" spans="1:18" ht="12.75" customHeight="1">
      <c r="A1146" s="5" t="s">
        <v>32</v>
      </c>
      <c s="5"/>
      <c s="35" t="s">
        <v>717</v>
      </c>
      <c s="5"/>
      <c s="21" t="s">
        <v>1336</v>
      </c>
      <c s="5"/>
      <c s="5"/>
      <c s="5"/>
      <c s="36">
        <f>0+Q1146</f>
      </c>
      <c r="O1146">
        <f>0+R1146</f>
      </c>
      <c r="Q1146">
        <f>0+I1147+I1151+I1155+I1159</f>
      </c>
      <c>
        <f>0+O1147+O1151+O1155+O1159</f>
      </c>
    </row>
    <row r="1147" spans="1:16" ht="12.75">
      <c r="A1147" s="19" t="s">
        <v>34</v>
      </c>
      <c s="23" t="s">
        <v>2238</v>
      </c>
      <c s="23" t="s">
        <v>1338</v>
      </c>
      <c s="19" t="s">
        <v>36</v>
      </c>
      <c s="24" t="s">
        <v>2239</v>
      </c>
      <c s="25" t="s">
        <v>52</v>
      </c>
      <c s="26">
        <v>4</v>
      </c>
      <c s="27">
        <v>0</v>
      </c>
      <c s="28">
        <f>ROUND(ROUND(H1147,2)*ROUND(G1147,3),2)</f>
      </c>
      <c r="O1147">
        <f>(I1147*21)/100</f>
      </c>
      <c t="s">
        <v>13</v>
      </c>
    </row>
    <row r="1148" spans="1:5" ht="12.75">
      <c r="A1148" s="29" t="s">
        <v>39</v>
      </c>
      <c r="E1148" s="30" t="s">
        <v>36</v>
      </c>
    </row>
    <row r="1149" spans="1:5" ht="12.75">
      <c r="A1149" s="31" t="s">
        <v>40</v>
      </c>
      <c r="E1149" s="32" t="s">
        <v>36</v>
      </c>
    </row>
    <row r="1150" spans="1:5" ht="12.75">
      <c r="A1150" t="s">
        <v>41</v>
      </c>
      <c r="E1150" s="30" t="s">
        <v>36</v>
      </c>
    </row>
    <row r="1151" spans="1:16" ht="12.75">
      <c r="A1151" s="19" t="s">
        <v>34</v>
      </c>
      <c s="23" t="s">
        <v>2240</v>
      </c>
      <c s="23" t="s">
        <v>1338</v>
      </c>
      <c s="19" t="s">
        <v>5</v>
      </c>
      <c s="24" t="s">
        <v>2241</v>
      </c>
      <c s="25" t="s">
        <v>52</v>
      </c>
      <c s="26">
        <v>1</v>
      </c>
      <c s="27">
        <v>0</v>
      </c>
      <c s="28">
        <f>ROUND(ROUND(H1151,2)*ROUND(G1151,3),2)</f>
      </c>
      <c r="O1151">
        <f>(I1151*21)/100</f>
      </c>
      <c t="s">
        <v>13</v>
      </c>
    </row>
    <row r="1152" spans="1:5" ht="12.75">
      <c r="A1152" s="29" t="s">
        <v>39</v>
      </c>
      <c r="E1152" s="30" t="s">
        <v>36</v>
      </c>
    </row>
    <row r="1153" spans="1:5" ht="12.75">
      <c r="A1153" s="31" t="s">
        <v>40</v>
      </c>
      <c r="E1153" s="32" t="s">
        <v>36</v>
      </c>
    </row>
    <row r="1154" spans="1:5" ht="12.75">
      <c r="A1154" t="s">
        <v>41</v>
      </c>
      <c r="E1154" s="30" t="s">
        <v>36</v>
      </c>
    </row>
    <row r="1155" spans="1:16" ht="12.75">
      <c r="A1155" s="19" t="s">
        <v>34</v>
      </c>
      <c s="23" t="s">
        <v>2242</v>
      </c>
      <c s="23" t="s">
        <v>1343</v>
      </c>
      <c s="19" t="s">
        <v>36</v>
      </c>
      <c s="24" t="s">
        <v>1344</v>
      </c>
      <c s="25" t="s">
        <v>181</v>
      </c>
      <c s="26">
        <v>1016.79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76.5">
      <c r="A1157" s="31" t="s">
        <v>40</v>
      </c>
      <c r="E1157" s="32" t="s">
        <v>2243</v>
      </c>
    </row>
    <row r="1158" spans="1:5" ht="12.75">
      <c r="A1158" t="s">
        <v>41</v>
      </c>
      <c r="E1158" s="30" t="s">
        <v>36</v>
      </c>
    </row>
    <row r="1159" spans="1:16" ht="12.75">
      <c r="A1159" s="19" t="s">
        <v>34</v>
      </c>
      <c s="23" t="s">
        <v>2244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ROUND(ROUND(H1159,2)*ROUND(G1159,3),2)</f>
      </c>
      <c r="O1159">
        <f>(I1159*21)/100</f>
      </c>
      <c t="s">
        <v>13</v>
      </c>
    </row>
    <row r="1160" spans="1:5" ht="12.75">
      <c r="A1160" s="29" t="s">
        <v>39</v>
      </c>
      <c r="E1160" s="30" t="s">
        <v>36</v>
      </c>
    </row>
    <row r="1161" spans="1:5" ht="38.25">
      <c r="A1161" s="31" t="s">
        <v>40</v>
      </c>
      <c r="E1161" s="32" t="s">
        <v>2245</v>
      </c>
    </row>
    <row r="1162" spans="1:5" ht="12.75">
      <c r="A1162" t="s">
        <v>41</v>
      </c>
      <c r="E1162" s="30" t="s">
        <v>36</v>
      </c>
    </row>
    <row r="1163" spans="1:18" ht="12.75" customHeight="1">
      <c r="A1163" s="5" t="s">
        <v>32</v>
      </c>
      <c s="5"/>
      <c s="35" t="s">
        <v>115</v>
      </c>
      <c s="5"/>
      <c s="21" t="s">
        <v>1350</v>
      </c>
      <c s="5"/>
      <c s="5"/>
      <c s="5"/>
      <c s="36">
        <f>0+Q1163</f>
      </c>
      <c r="O1163">
        <f>0+R1163</f>
      </c>
      <c r="Q1163">
        <f>0+I1164</f>
      </c>
      <c>
        <f>0+O1164</f>
      </c>
    </row>
    <row r="1164" spans="1:16" ht="12.75">
      <c r="A1164" s="19" t="s">
        <v>34</v>
      </c>
      <c s="23" t="s">
        <v>2246</v>
      </c>
      <c s="23" t="s">
        <v>1352</v>
      </c>
      <c s="19" t="s">
        <v>36</v>
      </c>
      <c s="24" t="s">
        <v>1353</v>
      </c>
      <c s="25" t="s">
        <v>83</v>
      </c>
      <c s="26">
        <v>2128.095</v>
      </c>
      <c s="27">
        <v>0</v>
      </c>
      <c s="28">
        <f>ROUND(ROUND(H1164,2)*ROUND(G1164,3),2)</f>
      </c>
      <c r="O1164">
        <f>(I1164*21)/100</f>
      </c>
      <c t="s">
        <v>13</v>
      </c>
    </row>
    <row r="1165" spans="1:5" ht="12.75">
      <c r="A1165" s="29" t="s">
        <v>39</v>
      </c>
      <c r="E1165" s="30" t="s">
        <v>36</v>
      </c>
    </row>
    <row r="1166" spans="1:5" ht="12.75">
      <c r="A1166" s="31" t="s">
        <v>40</v>
      </c>
      <c r="E1166" s="32" t="s">
        <v>36</v>
      </c>
    </row>
    <row r="1167" spans="1:5" ht="12.75">
      <c r="A1167" t="s">
        <v>41</v>
      </c>
      <c r="E1167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1815</v>
      </c>
      <c s="1"/>
      <c s="10" t="s">
        <v>1816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1815</v>
      </c>
      <c s="1"/>
      <c s="10" t="s">
        <v>1816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2247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2248</v>
      </c>
      <c s="19" t="s">
        <v>36</v>
      </c>
      <c s="24" t="s">
        <v>2249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2250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2251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2252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2253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13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12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2254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31</v>
      </c>
      <c s="24" t="s">
        <v>1587</v>
      </c>
      <c s="25" t="s">
        <v>1583</v>
      </c>
      <c s="26">
        <v>12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1587</v>
      </c>
    </row>
    <row r="56" spans="1:16" ht="25.5">
      <c r="A56" s="19" t="s">
        <v>34</v>
      </c>
      <c s="23" t="s">
        <v>17</v>
      </c>
      <c s="23" t="s">
        <v>1581</v>
      </c>
      <c s="19" t="s">
        <v>106</v>
      </c>
      <c s="24" t="s">
        <v>1588</v>
      </c>
      <c s="25" t="s">
        <v>1583</v>
      </c>
      <c s="26">
        <v>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1588</v>
      </c>
    </row>
    <row r="60" spans="1:16" ht="25.5">
      <c r="A60" s="19" t="s">
        <v>34</v>
      </c>
      <c s="23" t="s">
        <v>17</v>
      </c>
      <c s="23" t="s">
        <v>1581</v>
      </c>
      <c s="19" t="s">
        <v>26</v>
      </c>
      <c s="24" t="s">
        <v>1582</v>
      </c>
      <c s="25" t="s">
        <v>1583</v>
      </c>
      <c s="26">
        <v>6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1582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1582</v>
      </c>
    </row>
    <row r="64" spans="1:16" ht="25.5">
      <c r="A64" s="19" t="s">
        <v>34</v>
      </c>
      <c s="23" t="s">
        <v>17</v>
      </c>
      <c s="23" t="s">
        <v>1581</v>
      </c>
      <c s="19" t="s">
        <v>57</v>
      </c>
      <c s="24" t="s">
        <v>1584</v>
      </c>
      <c s="25" t="s">
        <v>1583</v>
      </c>
      <c s="26">
        <v>10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1584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1584</v>
      </c>
    </row>
    <row r="68" spans="1:16" ht="25.5">
      <c r="A68" s="19" t="s">
        <v>34</v>
      </c>
      <c s="23" t="s">
        <v>17</v>
      </c>
      <c s="23" t="s">
        <v>1581</v>
      </c>
      <c s="19" t="s">
        <v>49</v>
      </c>
      <c s="24" t="s">
        <v>1585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1585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1585</v>
      </c>
    </row>
    <row r="72" spans="1:16" ht="25.5">
      <c r="A72" s="19" t="s">
        <v>34</v>
      </c>
      <c s="23" t="s">
        <v>17</v>
      </c>
      <c s="23" t="s">
        <v>1581</v>
      </c>
      <c s="19" t="s">
        <v>29</v>
      </c>
      <c s="24" t="s">
        <v>1586</v>
      </c>
      <c s="25" t="s">
        <v>1583</v>
      </c>
      <c s="26">
        <v>60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1586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1586</v>
      </c>
    </row>
    <row r="76" spans="1:16" ht="25.5">
      <c r="A76" s="19" t="s">
        <v>34</v>
      </c>
      <c s="23" t="s">
        <v>17</v>
      </c>
      <c s="23" t="s">
        <v>1589</v>
      </c>
      <c s="19" t="s">
        <v>13</v>
      </c>
      <c s="24" t="s">
        <v>1590</v>
      </c>
      <c s="25" t="s">
        <v>1583</v>
      </c>
      <c s="26">
        <v>380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12</v>
      </c>
      <c s="24" t="s">
        <v>1591</v>
      </c>
      <c s="25" t="s">
        <v>1583</v>
      </c>
      <c s="26">
        <v>145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22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24</v>
      </c>
      <c s="24" t="s">
        <v>1593</v>
      </c>
      <c s="25" t="s">
        <v>165</v>
      </c>
      <c s="26">
        <v>1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26</v>
      </c>
      <c s="24" t="s">
        <v>1593</v>
      </c>
      <c s="25" t="s">
        <v>165</v>
      </c>
      <c s="26">
        <v>2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57</v>
      </c>
      <c s="24" t="s">
        <v>1593</v>
      </c>
      <c s="25" t="s">
        <v>165</v>
      </c>
      <c s="26">
        <v>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2255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31</v>
      </c>
      <c s="24" t="s">
        <v>1605</v>
      </c>
      <c s="25" t="s">
        <v>165</v>
      </c>
      <c s="26">
        <v>8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1608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1609</v>
      </c>
    </row>
    <row r="105" spans="1:16" ht="38.25">
      <c r="A105" s="19" t="s">
        <v>34</v>
      </c>
      <c s="23" t="s">
        <v>17</v>
      </c>
      <c s="23" t="s">
        <v>1604</v>
      </c>
      <c s="19" t="s">
        <v>106</v>
      </c>
      <c s="24" t="s">
        <v>1605</v>
      </c>
      <c s="25" t="s">
        <v>165</v>
      </c>
      <c s="26">
        <v>0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1610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1611</v>
      </c>
    </row>
    <row r="109" spans="1:16" ht="38.25">
      <c r="A109" s="19" t="s">
        <v>34</v>
      </c>
      <c s="23" t="s">
        <v>17</v>
      </c>
      <c s="23" t="s">
        <v>1604</v>
      </c>
      <c s="19" t="s">
        <v>97</v>
      </c>
      <c s="24" t="s">
        <v>1612</v>
      </c>
      <c s="25" t="s">
        <v>165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1613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1614</v>
      </c>
    </row>
    <row r="113" spans="1:16" ht="38.25">
      <c r="A113" s="19" t="s">
        <v>34</v>
      </c>
      <c s="23" t="s">
        <v>17</v>
      </c>
      <c s="23" t="s">
        <v>1604</v>
      </c>
      <c s="19" t="s">
        <v>103</v>
      </c>
      <c s="24" t="s">
        <v>1612</v>
      </c>
      <c s="25" t="s">
        <v>165</v>
      </c>
      <c s="26">
        <v>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1615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1616</v>
      </c>
    </row>
    <row r="117" spans="1:16" ht="38.25">
      <c r="A117" s="19" t="s">
        <v>34</v>
      </c>
      <c s="23" t="s">
        <v>17</v>
      </c>
      <c s="23" t="s">
        <v>1604</v>
      </c>
      <c s="19" t="s">
        <v>88</v>
      </c>
      <c s="24" t="s">
        <v>1612</v>
      </c>
      <c s="25" t="s">
        <v>165</v>
      </c>
      <c s="26">
        <v>0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1617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1618</v>
      </c>
    </row>
    <row r="121" spans="1:16" ht="38.25">
      <c r="A121" s="19" t="s">
        <v>34</v>
      </c>
      <c s="23" t="s">
        <v>17</v>
      </c>
      <c s="23" t="s">
        <v>1604</v>
      </c>
      <c s="19" t="s">
        <v>85</v>
      </c>
      <c s="24" t="s">
        <v>1612</v>
      </c>
      <c s="25" t="s">
        <v>165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1619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1620</v>
      </c>
    </row>
    <row r="125" spans="1:16" ht="38.25">
      <c r="A125" s="19" t="s">
        <v>34</v>
      </c>
      <c s="23" t="s">
        <v>17</v>
      </c>
      <c s="23" t="s">
        <v>1604</v>
      </c>
      <c s="19" t="s">
        <v>91</v>
      </c>
      <c s="24" t="s">
        <v>1612</v>
      </c>
      <c s="25" t="s">
        <v>165</v>
      </c>
      <c s="26">
        <v>6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1621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1622</v>
      </c>
    </row>
    <row r="129" spans="1:16" ht="38.25">
      <c r="A129" s="19" t="s">
        <v>34</v>
      </c>
      <c s="23" t="s">
        <v>17</v>
      </c>
      <c s="23" t="s">
        <v>1604</v>
      </c>
      <c s="19" t="s">
        <v>94</v>
      </c>
      <c s="24" t="s">
        <v>1612</v>
      </c>
      <c s="25" t="s">
        <v>165</v>
      </c>
      <c s="26">
        <v>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1623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1624</v>
      </c>
    </row>
    <row r="133" spans="1:16" ht="38.25">
      <c r="A133" s="19" t="s">
        <v>34</v>
      </c>
      <c s="23" t="s">
        <v>17</v>
      </c>
      <c s="23" t="s">
        <v>1604</v>
      </c>
      <c s="19" t="s">
        <v>29</v>
      </c>
      <c s="24" t="s">
        <v>1605</v>
      </c>
      <c s="25" t="s">
        <v>165</v>
      </c>
      <c s="26">
        <v>3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1606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1607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2256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1815</v>
      </c>
      <c s="1"/>
      <c s="10" t="s">
        <v>1816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2257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36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5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2258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2259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100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112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117</v>
      </c>
      <c s="24" t="s">
        <v>1669</v>
      </c>
      <c s="25" t="s">
        <v>1583</v>
      </c>
      <c s="26">
        <v>20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68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74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71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77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64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80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13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12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2260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2261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1815</v>
      </c>
      <c s="1"/>
      <c s="10" t="s">
        <v>1816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2262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109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109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109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100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1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1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610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109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195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156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1520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155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95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20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8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2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36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2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2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71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1798</v>
      </c>
      <c s="25" t="s">
        <v>1752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1799</v>
      </c>
      <c s="25" t="s">
        <v>1752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1800</v>
      </c>
      <c s="5"/>
      <c s="21" t="s">
        <v>1801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1802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1803</v>
      </c>
      <c s="25" t="s">
        <v>52</v>
      </c>
      <c s="26">
        <v>3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1804</v>
      </c>
      <c s="25" t="s">
        <v>52</v>
      </c>
      <c s="26">
        <v>1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1805</v>
      </c>
      <c s="25" t="s">
        <v>52</v>
      </c>
      <c s="26">
        <v>110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1806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1808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1809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1810</v>
      </c>
      <c s="25" t="s">
        <v>52</v>
      </c>
      <c s="26">
        <v>1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1811</v>
      </c>
      <c s="25" t="s">
        <v>52</v>
      </c>
      <c s="26">
        <v>1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1812</v>
      </c>
      <c s="25" t="s">
        <v>52</v>
      </c>
      <c s="26">
        <v>1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1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1813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1814</v>
      </c>
      <c s="25" t="s">
        <v>52</v>
      </c>
      <c s="26">
        <v>2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0+O9+O14+O23+O48+O57+O66+O99+O156+O173+O210+O235+O292+O301+O306+O327+O384+O469+O478+O571+O648+O713+O722+O731+O764+O785+O802+O907+O980+O1037+O1054+O1063+O1080+O1085+O1094+O1103+O1108+O1137+O1154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0+I9+I14+I23+I48+I57+I66+I99+I156+I173+I210+I235+I292+I301+I306+I327+I384+I469+I478+I571+I648+I713+I722+I731+I764+I785+I802+I907+I980+I1037+I1054+I1063+I1080+I1085+I1094+I1103+I1108+I1137+I1154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2263</v>
      </c>
      <c s="1"/>
      <c s="10" t="s">
        <v>2264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2265</v>
      </c>
      <c s="23" t="s">
        <v>336</v>
      </c>
      <c s="19" t="s">
        <v>36</v>
      </c>
      <c s="24" t="s">
        <v>337</v>
      </c>
      <c s="25" t="s">
        <v>38</v>
      </c>
      <c s="26">
        <v>162.14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2266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2267</v>
      </c>
      <c s="23" t="s">
        <v>340</v>
      </c>
      <c s="19" t="s">
        <v>36</v>
      </c>
      <c s="24" t="s">
        <v>341</v>
      </c>
      <c s="25" t="s">
        <v>38</v>
      </c>
      <c s="26">
        <v>2387.925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02">
      <c r="A17" s="31" t="s">
        <v>40</v>
      </c>
      <c r="E17" s="32" t="s">
        <v>2268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2269</v>
      </c>
      <c s="23" t="s">
        <v>343</v>
      </c>
      <c s="19" t="s">
        <v>36</v>
      </c>
      <c s="24" t="s">
        <v>344</v>
      </c>
      <c s="25" t="s">
        <v>38</v>
      </c>
      <c s="26">
        <v>185.81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2270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2271</v>
      </c>
      <c s="23" t="s">
        <v>347</v>
      </c>
      <c s="19" t="s">
        <v>36</v>
      </c>
      <c s="24" t="s">
        <v>2272</v>
      </c>
      <c s="25" t="s">
        <v>38</v>
      </c>
      <c s="26">
        <v>2573.735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2273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2274</v>
      </c>
      <c s="23" t="s">
        <v>350</v>
      </c>
      <c s="19" t="s">
        <v>36</v>
      </c>
      <c s="24" t="s">
        <v>351</v>
      </c>
      <c s="25" t="s">
        <v>38</v>
      </c>
      <c s="26">
        <v>4181.307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2275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2276</v>
      </c>
      <c s="23" t="s">
        <v>353</v>
      </c>
      <c s="19" t="s">
        <v>36</v>
      </c>
      <c s="24" t="s">
        <v>354</v>
      </c>
      <c s="25" t="s">
        <v>38</v>
      </c>
      <c s="26">
        <v>966.163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2277</v>
      </c>
      <c s="23" t="s">
        <v>355</v>
      </c>
      <c s="19" t="s">
        <v>36</v>
      </c>
      <c s="24" t="s">
        <v>356</v>
      </c>
      <c s="25" t="s">
        <v>38</v>
      </c>
      <c s="26">
        <v>9661.627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2278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2279</v>
      </c>
      <c s="23" t="s">
        <v>358</v>
      </c>
      <c s="19" t="s">
        <v>36</v>
      </c>
      <c s="24" t="s">
        <v>359</v>
      </c>
      <c s="25" t="s">
        <v>38</v>
      </c>
      <c s="26">
        <v>2573.735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2280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2281</v>
      </c>
      <c s="23" t="s">
        <v>361</v>
      </c>
      <c s="19" t="s">
        <v>36</v>
      </c>
      <c s="24" t="s">
        <v>362</v>
      </c>
      <c s="25" t="s">
        <v>38</v>
      </c>
      <c s="26">
        <v>966.163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2282</v>
      </c>
      <c s="23" t="s">
        <v>364</v>
      </c>
      <c s="19" t="s">
        <v>36</v>
      </c>
      <c s="24" t="s">
        <v>365</v>
      </c>
      <c s="25" t="s">
        <v>38</v>
      </c>
      <c s="26">
        <v>2573.735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2283</v>
      </c>
      <c s="23" t="s">
        <v>366</v>
      </c>
      <c s="19" t="s">
        <v>36</v>
      </c>
      <c s="24" t="s">
        <v>367</v>
      </c>
      <c s="25" t="s">
        <v>38</v>
      </c>
      <c s="26">
        <v>1607.572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38.25">
      <c r="A55" s="31" t="s">
        <v>40</v>
      </c>
      <c r="E55" s="32" t="s">
        <v>2284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2285</v>
      </c>
      <c s="23" t="s">
        <v>370</v>
      </c>
      <c s="19" t="s">
        <v>36</v>
      </c>
      <c s="24" t="s">
        <v>371</v>
      </c>
      <c s="25" t="s">
        <v>181</v>
      </c>
      <c s="26">
        <v>810.7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36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2286</v>
      </c>
      <c s="23" t="s">
        <v>373</v>
      </c>
      <c s="19" t="s">
        <v>36</v>
      </c>
      <c s="24" t="s">
        <v>374</v>
      </c>
      <c s="25" t="s">
        <v>181</v>
      </c>
      <c s="26">
        <v>229.095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51">
      <c r="A64" s="31" t="s">
        <v>40</v>
      </c>
      <c r="E64" s="32" t="s">
        <v>2287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34</v>
      </c>
      <c s="23" t="s">
        <v>2288</v>
      </c>
      <c s="23" t="s">
        <v>377</v>
      </c>
      <c s="19" t="s">
        <v>36</v>
      </c>
      <c s="24" t="s">
        <v>378</v>
      </c>
      <c s="25" t="s">
        <v>38</v>
      </c>
      <c s="26">
        <v>92.83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2289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2290</v>
      </c>
      <c s="23" t="s">
        <v>380</v>
      </c>
      <c s="19" t="s">
        <v>36</v>
      </c>
      <c s="24" t="s">
        <v>381</v>
      </c>
      <c s="25" t="s">
        <v>181</v>
      </c>
      <c s="26">
        <v>42.77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2291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2292</v>
      </c>
      <c s="23" t="s">
        <v>383</v>
      </c>
      <c s="19" t="s">
        <v>36</v>
      </c>
      <c s="24" t="s">
        <v>384</v>
      </c>
      <c s="25" t="s">
        <v>181</v>
      </c>
      <c s="26">
        <v>42.77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2293</v>
      </c>
      <c s="23" t="s">
        <v>2294</v>
      </c>
      <c s="19" t="s">
        <v>36</v>
      </c>
      <c s="24" t="s">
        <v>2295</v>
      </c>
      <c s="25" t="s">
        <v>181</v>
      </c>
      <c s="26">
        <v>17.674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38.25">
      <c r="A81" s="31" t="s">
        <v>40</v>
      </c>
      <c r="E81" s="32" t="s">
        <v>2296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2297</v>
      </c>
      <c s="23" t="s">
        <v>385</v>
      </c>
      <c s="19" t="s">
        <v>36</v>
      </c>
      <c s="24" t="s">
        <v>386</v>
      </c>
      <c s="25" t="s">
        <v>181</v>
      </c>
      <c s="26">
        <v>349.419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89.25">
      <c r="A85" s="31" t="s">
        <v>40</v>
      </c>
      <c r="E85" s="32" t="s">
        <v>2298</v>
      </c>
    </row>
    <row r="86" spans="1:5" ht="12.75">
      <c r="A86" t="s">
        <v>41</v>
      </c>
      <c r="E86" s="30" t="s">
        <v>388</v>
      </c>
    </row>
    <row r="87" spans="1:16" ht="12.75">
      <c r="A87" s="19" t="s">
        <v>34</v>
      </c>
      <c s="23" t="s">
        <v>2299</v>
      </c>
      <c s="23" t="s">
        <v>389</v>
      </c>
      <c s="19" t="s">
        <v>36</v>
      </c>
      <c s="24" t="s">
        <v>390</v>
      </c>
      <c s="25" t="s">
        <v>38</v>
      </c>
      <c s="26">
        <v>185.81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63.75">
      <c r="A89" s="31" t="s">
        <v>40</v>
      </c>
      <c r="E89" s="32" t="s">
        <v>2270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2300</v>
      </c>
      <c s="23" t="s">
        <v>391</v>
      </c>
      <c s="19" t="s">
        <v>36</v>
      </c>
      <c s="24" t="s">
        <v>392</v>
      </c>
      <c s="25" t="s">
        <v>83</v>
      </c>
      <c s="26">
        <v>87.716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76.5">
      <c r="A93" s="31" t="s">
        <v>40</v>
      </c>
      <c r="E93" s="32" t="s">
        <v>2301</v>
      </c>
    </row>
    <row r="94" spans="1:5" ht="12.75">
      <c r="A94" t="s">
        <v>41</v>
      </c>
      <c r="E94" s="30" t="s">
        <v>36</v>
      </c>
    </row>
    <row r="95" spans="1:16" ht="12.75">
      <c r="A95" s="19" t="s">
        <v>34</v>
      </c>
      <c s="23" t="s">
        <v>2302</v>
      </c>
      <c s="23" t="s">
        <v>394</v>
      </c>
      <c s="19" t="s">
        <v>36</v>
      </c>
      <c s="24" t="s">
        <v>395</v>
      </c>
      <c s="25" t="s">
        <v>38</v>
      </c>
      <c s="26">
        <v>39.07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25.5">
      <c r="A97" s="31" t="s">
        <v>40</v>
      </c>
      <c r="E97" s="32" t="s">
        <v>2303</v>
      </c>
    </row>
    <row r="98" spans="1:5" ht="12.75">
      <c r="A98" t="s">
        <v>41</v>
      </c>
      <c r="E98" s="30" t="s">
        <v>397</v>
      </c>
    </row>
    <row r="99" spans="1:18" ht="12.75" customHeight="1">
      <c r="A99" s="5" t="s">
        <v>32</v>
      </c>
      <c s="5"/>
      <c s="35" t="s">
        <v>257</v>
      </c>
      <c s="5"/>
      <c s="21" t="s">
        <v>398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34</v>
      </c>
      <c s="23" t="s">
        <v>2304</v>
      </c>
      <c s="23" t="s">
        <v>399</v>
      </c>
      <c s="19" t="s">
        <v>36</v>
      </c>
      <c s="24" t="s">
        <v>400</v>
      </c>
      <c s="25" t="s">
        <v>181</v>
      </c>
      <c s="26">
        <v>96.292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63.75">
      <c r="A102" s="31" t="s">
        <v>40</v>
      </c>
      <c r="E102" s="32" t="s">
        <v>2305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2306</v>
      </c>
      <c s="23" t="s">
        <v>402</v>
      </c>
      <c s="19" t="s">
        <v>36</v>
      </c>
      <c s="24" t="s">
        <v>403</v>
      </c>
      <c s="25" t="s">
        <v>181</v>
      </c>
      <c s="26">
        <v>530.466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53">
      <c r="A106" s="31" t="s">
        <v>40</v>
      </c>
      <c r="E106" s="32" t="s">
        <v>2307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2308</v>
      </c>
      <c s="23" t="s">
        <v>405</v>
      </c>
      <c s="19" t="s">
        <v>36</v>
      </c>
      <c s="24" t="s">
        <v>406</v>
      </c>
      <c s="25" t="s">
        <v>181</v>
      </c>
      <c s="26">
        <v>285.143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53">
      <c r="A110" s="31" t="s">
        <v>40</v>
      </c>
      <c r="E110" s="32" t="s">
        <v>2309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2310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25.5">
      <c r="A114" s="31" t="s">
        <v>40</v>
      </c>
      <c r="E114" s="32" t="s">
        <v>1857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2311</v>
      </c>
      <c s="23" t="s">
        <v>411</v>
      </c>
      <c s="19" t="s">
        <v>36</v>
      </c>
      <c s="24" t="s">
        <v>412</v>
      </c>
      <c s="25" t="s">
        <v>181</v>
      </c>
      <c s="26">
        <v>739.67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242.25">
      <c r="A118" s="31" t="s">
        <v>40</v>
      </c>
      <c r="E118" s="32" t="s">
        <v>2312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2313</v>
      </c>
      <c s="23" t="s">
        <v>414</v>
      </c>
      <c s="19" t="s">
        <v>36</v>
      </c>
      <c s="24" t="s">
        <v>415</v>
      </c>
      <c s="25" t="s">
        <v>38</v>
      </c>
      <c s="26">
        <v>230.53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7.5">
      <c r="A122" s="31" t="s">
        <v>40</v>
      </c>
      <c r="E122" s="32" t="s">
        <v>2314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2315</v>
      </c>
      <c s="23" t="s">
        <v>417</v>
      </c>
      <c s="19" t="s">
        <v>36</v>
      </c>
      <c s="24" t="s">
        <v>418</v>
      </c>
      <c s="25" t="s">
        <v>181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331.5">
      <c r="A126" s="31" t="s">
        <v>40</v>
      </c>
      <c r="E126" s="32" t="s">
        <v>2316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2317</v>
      </c>
      <c s="23" t="s">
        <v>420</v>
      </c>
      <c s="19" t="s">
        <v>36</v>
      </c>
      <c s="24" t="s">
        <v>421</v>
      </c>
      <c s="25" t="s">
        <v>181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2318</v>
      </c>
      <c s="23" t="s">
        <v>422</v>
      </c>
      <c s="19" t="s">
        <v>36</v>
      </c>
      <c s="24" t="s">
        <v>423</v>
      </c>
      <c s="25" t="s">
        <v>83</v>
      </c>
      <c s="26">
        <v>63.656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7.5">
      <c r="A134" s="31" t="s">
        <v>40</v>
      </c>
      <c r="E134" s="32" t="s">
        <v>2319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2320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25.5">
      <c r="A138" s="31" t="s">
        <v>40</v>
      </c>
      <c r="E138" s="32" t="s">
        <v>427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2321</v>
      </c>
      <c s="23" t="s">
        <v>428</v>
      </c>
      <c s="19" t="s">
        <v>36</v>
      </c>
      <c s="24" t="s">
        <v>429</v>
      </c>
      <c s="25" t="s">
        <v>52</v>
      </c>
      <c s="26">
        <v>48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153">
      <c r="A142" s="31" t="s">
        <v>40</v>
      </c>
      <c r="E142" s="32" t="s">
        <v>2322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2323</v>
      </c>
      <c s="23" t="s">
        <v>431</v>
      </c>
      <c s="19" t="s">
        <v>36</v>
      </c>
      <c s="24" t="s">
        <v>432</v>
      </c>
      <c s="25" t="s">
        <v>52</v>
      </c>
      <c s="26">
        <v>5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76.5">
      <c r="A146" s="31" t="s">
        <v>40</v>
      </c>
      <c r="E146" s="32" t="s">
        <v>2324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2325</v>
      </c>
      <c s="23" t="s">
        <v>434</v>
      </c>
      <c s="19" t="s">
        <v>36</v>
      </c>
      <c s="24" t="s">
        <v>435</v>
      </c>
      <c s="25" t="s">
        <v>52</v>
      </c>
      <c s="26">
        <v>40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27.5">
      <c r="A150" s="31" t="s">
        <v>40</v>
      </c>
      <c r="E150" s="32" t="s">
        <v>2326</v>
      </c>
    </row>
    <row r="151" spans="1:5" ht="12.75">
      <c r="A151" t="s">
        <v>41</v>
      </c>
      <c r="E151" s="30" t="s">
        <v>36</v>
      </c>
    </row>
    <row r="152" spans="1:16" ht="12.75">
      <c r="A152" s="19" t="s">
        <v>34</v>
      </c>
      <c s="23" t="s">
        <v>2327</v>
      </c>
      <c s="23" t="s">
        <v>437</v>
      </c>
      <c s="19" t="s">
        <v>36</v>
      </c>
      <c s="24" t="s">
        <v>438</v>
      </c>
      <c s="25" t="s">
        <v>52</v>
      </c>
      <c s="26">
        <v>114</v>
      </c>
      <c s="27">
        <v>0</v>
      </c>
      <c s="28">
        <f>ROUND(ROUND(H152,2)*ROUND(G152,3),2)</f>
      </c>
      <c r="O152">
        <f>(I152*21)/100</f>
      </c>
      <c t="s">
        <v>13</v>
      </c>
    </row>
    <row r="153" spans="1:5" ht="12.75">
      <c r="A153" s="29" t="s">
        <v>39</v>
      </c>
      <c r="E153" s="30" t="s">
        <v>36</v>
      </c>
    </row>
    <row r="154" spans="1:5" ht="102">
      <c r="A154" s="31" t="s">
        <v>40</v>
      </c>
      <c r="E154" s="32" t="s">
        <v>2328</v>
      </c>
    </row>
    <row r="155" spans="1:5" ht="12.75">
      <c r="A155" t="s">
        <v>41</v>
      </c>
      <c r="E155" s="30" t="s">
        <v>36</v>
      </c>
    </row>
    <row r="156" spans="1:18" ht="12.75" customHeight="1">
      <c r="A156" s="5" t="s">
        <v>32</v>
      </c>
      <c s="5"/>
      <c s="35" t="s">
        <v>279</v>
      </c>
      <c s="5"/>
      <c s="21" t="s">
        <v>440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34</v>
      </c>
      <c s="23" t="s">
        <v>2329</v>
      </c>
      <c s="23" t="s">
        <v>441</v>
      </c>
      <c s="19" t="s">
        <v>36</v>
      </c>
      <c s="24" t="s">
        <v>442</v>
      </c>
      <c s="25" t="s">
        <v>38</v>
      </c>
      <c s="26">
        <v>0.2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2330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2331</v>
      </c>
      <c s="23" t="s">
        <v>444</v>
      </c>
      <c s="19" t="s">
        <v>36</v>
      </c>
      <c s="24" t="s">
        <v>445</v>
      </c>
      <c s="25" t="s">
        <v>181</v>
      </c>
      <c s="26">
        <v>2.97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25.5">
      <c r="A163" s="31" t="s">
        <v>40</v>
      </c>
      <c r="E163" s="32" t="s">
        <v>2332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2333</v>
      </c>
      <c s="23" t="s">
        <v>447</v>
      </c>
      <c s="19" t="s">
        <v>36</v>
      </c>
      <c s="24" t="s">
        <v>448</v>
      </c>
      <c s="25" t="s">
        <v>181</v>
      </c>
      <c s="26">
        <v>2.97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2334</v>
      </c>
      <c s="23" t="s">
        <v>449</v>
      </c>
      <c s="19" t="s">
        <v>36</v>
      </c>
      <c s="24" t="s">
        <v>450</v>
      </c>
      <c s="25" t="s">
        <v>83</v>
      </c>
      <c s="26">
        <v>0.056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8" ht="12.75" customHeight="1">
      <c r="A173" s="5" t="s">
        <v>32</v>
      </c>
      <c s="5"/>
      <c s="35" t="s">
        <v>320</v>
      </c>
      <c s="5"/>
      <c s="21" t="s">
        <v>451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34</v>
      </c>
      <c s="23" t="s">
        <v>2335</v>
      </c>
      <c s="23" t="s">
        <v>453</v>
      </c>
      <c s="19" t="s">
        <v>36</v>
      </c>
      <c s="24" t="s">
        <v>2336</v>
      </c>
      <c s="25" t="s">
        <v>52</v>
      </c>
      <c s="26">
        <v>29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2337</v>
      </c>
      <c s="23" t="s">
        <v>456</v>
      </c>
      <c s="19" t="s">
        <v>36</v>
      </c>
      <c s="24" t="s">
        <v>2338</v>
      </c>
      <c s="25" t="s">
        <v>52</v>
      </c>
      <c s="26">
        <v>2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2339</v>
      </c>
      <c s="23" t="s">
        <v>458</v>
      </c>
      <c s="19" t="s">
        <v>36</v>
      </c>
      <c s="24" t="s">
        <v>2340</v>
      </c>
      <c s="25" t="s">
        <v>181</v>
      </c>
      <c s="26">
        <v>48.826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76.5">
      <c r="A184" s="31" t="s">
        <v>40</v>
      </c>
      <c r="E184" s="32" t="s">
        <v>2341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2342</v>
      </c>
      <c s="23" t="s">
        <v>461</v>
      </c>
      <c s="19" t="s">
        <v>36</v>
      </c>
      <c s="24" t="s">
        <v>462</v>
      </c>
      <c s="25" t="s">
        <v>181</v>
      </c>
      <c s="26">
        <v>370.619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293.25">
      <c r="A188" s="31" t="s">
        <v>40</v>
      </c>
      <c r="E188" s="32" t="s">
        <v>2343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2344</v>
      </c>
      <c s="23" t="s">
        <v>464</v>
      </c>
      <c s="19" t="s">
        <v>36</v>
      </c>
      <c s="24" t="s">
        <v>465</v>
      </c>
      <c s="25" t="s">
        <v>181</v>
      </c>
      <c s="26">
        <v>470.077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91.25">
      <c r="A192" s="31" t="s">
        <v>40</v>
      </c>
      <c r="E192" s="32" t="s">
        <v>2345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2346</v>
      </c>
      <c s="23" t="s">
        <v>2347</v>
      </c>
      <c s="19" t="s">
        <v>36</v>
      </c>
      <c s="24" t="s">
        <v>2348</v>
      </c>
      <c s="25" t="s">
        <v>181</v>
      </c>
      <c s="26">
        <v>32.596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38.25">
      <c r="A196" s="31" t="s">
        <v>40</v>
      </c>
      <c r="E196" s="32" t="s">
        <v>2349</v>
      </c>
    </row>
    <row r="197" spans="1:5" ht="12.75">
      <c r="A197" t="s">
        <v>41</v>
      </c>
      <c r="E197" s="30" t="s">
        <v>2350</v>
      </c>
    </row>
    <row r="198" spans="1:16" ht="12.75">
      <c r="A198" s="19" t="s">
        <v>34</v>
      </c>
      <c s="23" t="s">
        <v>2351</v>
      </c>
      <c s="23" t="s">
        <v>468</v>
      </c>
      <c s="19" t="s">
        <v>36</v>
      </c>
      <c s="24" t="s">
        <v>469</v>
      </c>
      <c s="25" t="s">
        <v>52</v>
      </c>
      <c s="26">
        <v>31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38.25">
      <c r="A200" s="31" t="s">
        <v>40</v>
      </c>
      <c r="E200" s="32" t="s">
        <v>2352</v>
      </c>
    </row>
    <row r="201" spans="1:5" ht="12.75">
      <c r="A201" t="s">
        <v>41</v>
      </c>
      <c r="E201" s="30" t="s">
        <v>36</v>
      </c>
    </row>
    <row r="202" spans="1:16" ht="12.75">
      <c r="A202" s="19" t="s">
        <v>34</v>
      </c>
      <c s="23" t="s">
        <v>2353</v>
      </c>
      <c s="23" t="s">
        <v>472</v>
      </c>
      <c s="19" t="s">
        <v>36</v>
      </c>
      <c s="24" t="s">
        <v>473</v>
      </c>
      <c s="25" t="s">
        <v>181</v>
      </c>
      <c s="26">
        <v>63.206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40.25">
      <c r="A204" s="31" t="s">
        <v>40</v>
      </c>
      <c r="E204" s="32" t="s">
        <v>2354</v>
      </c>
    </row>
    <row r="205" spans="1:5" ht="12.75">
      <c r="A205" t="s">
        <v>41</v>
      </c>
      <c r="E205" s="30" t="s">
        <v>36</v>
      </c>
    </row>
    <row r="206" spans="1:16" ht="25.5">
      <c r="A206" s="19" t="s">
        <v>34</v>
      </c>
      <c s="23" t="s">
        <v>2355</v>
      </c>
      <c s="23" t="s">
        <v>476</v>
      </c>
      <c s="19" t="s">
        <v>36</v>
      </c>
      <c s="24" t="s">
        <v>477</v>
      </c>
      <c s="25" t="s">
        <v>181</v>
      </c>
      <c s="26">
        <v>10.168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25.5">
      <c r="A208" s="31" t="s">
        <v>40</v>
      </c>
      <c r="E208" s="32" t="s">
        <v>2356</v>
      </c>
    </row>
    <row r="209" spans="1:5" ht="12.75">
      <c r="A209" t="s">
        <v>41</v>
      </c>
      <c r="E209" s="30" t="s">
        <v>36</v>
      </c>
    </row>
    <row r="210" spans="1:18" ht="12.75" customHeight="1">
      <c r="A210" s="5" t="s">
        <v>32</v>
      </c>
      <c s="5"/>
      <c s="35" t="s">
        <v>307</v>
      </c>
      <c s="5"/>
      <c s="21" t="s">
        <v>479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34</v>
      </c>
      <c s="23" t="s">
        <v>2357</v>
      </c>
      <c s="23" t="s">
        <v>481</v>
      </c>
      <c s="19" t="s">
        <v>36</v>
      </c>
      <c s="24" t="s">
        <v>482</v>
      </c>
      <c s="25" t="s">
        <v>67</v>
      </c>
      <c s="26">
        <v>27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25.5">
      <c r="A213" s="31" t="s">
        <v>40</v>
      </c>
      <c r="E213" s="32" t="s">
        <v>2358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2359</v>
      </c>
      <c s="23" t="s">
        <v>485</v>
      </c>
      <c s="19" t="s">
        <v>36</v>
      </c>
      <c s="24" t="s">
        <v>2360</v>
      </c>
      <c s="25" t="s">
        <v>52</v>
      </c>
      <c s="26">
        <v>18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2361</v>
      </c>
      <c s="23" t="s">
        <v>488</v>
      </c>
      <c s="19" t="s">
        <v>36</v>
      </c>
      <c s="24" t="s">
        <v>2362</v>
      </c>
      <c s="25" t="s">
        <v>52</v>
      </c>
      <c s="26">
        <v>3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2363</v>
      </c>
      <c s="23" t="s">
        <v>491</v>
      </c>
      <c s="19" t="s">
        <v>36</v>
      </c>
      <c s="24" t="s">
        <v>2364</v>
      </c>
      <c s="25" t="s">
        <v>52</v>
      </c>
      <c s="26">
        <v>2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6" ht="12.75">
      <c r="A227" s="19" t="s">
        <v>34</v>
      </c>
      <c s="23" t="s">
        <v>2365</v>
      </c>
      <c s="23" t="s">
        <v>494</v>
      </c>
      <c s="19" t="s">
        <v>36</v>
      </c>
      <c s="24" t="s">
        <v>2366</v>
      </c>
      <c s="25" t="s">
        <v>52</v>
      </c>
      <c s="26">
        <v>2</v>
      </c>
      <c s="27">
        <v>0</v>
      </c>
      <c s="28">
        <f>ROUND(ROUND(H227,2)*ROUND(G227,3),2)</f>
      </c>
      <c r="O227">
        <f>(I227*21)/100</f>
      </c>
      <c t="s">
        <v>13</v>
      </c>
    </row>
    <row r="228" spans="1:5" ht="12.75">
      <c r="A228" s="29" t="s">
        <v>39</v>
      </c>
      <c r="E228" s="30" t="s">
        <v>36</v>
      </c>
    </row>
    <row r="229" spans="1:5" ht="12.75">
      <c r="A229" s="31" t="s">
        <v>40</v>
      </c>
      <c r="E229" s="32" t="s">
        <v>36</v>
      </c>
    </row>
    <row r="230" spans="1:5" ht="12.75">
      <c r="A230" t="s">
        <v>41</v>
      </c>
      <c r="E230" s="30" t="s">
        <v>36</v>
      </c>
    </row>
    <row r="231" spans="1:16" ht="12.75">
      <c r="A231" s="19" t="s">
        <v>34</v>
      </c>
      <c s="23" t="s">
        <v>2367</v>
      </c>
      <c s="23" t="s">
        <v>497</v>
      </c>
      <c s="19" t="s">
        <v>36</v>
      </c>
      <c s="24" t="s">
        <v>2368</v>
      </c>
      <c s="25" t="s">
        <v>52</v>
      </c>
      <c s="26">
        <v>2</v>
      </c>
      <c s="27">
        <v>0</v>
      </c>
      <c s="28">
        <f>ROUND(ROUND(H231,2)*ROUND(G231,3),2)</f>
      </c>
      <c r="O231">
        <f>(I231*21)/100</f>
      </c>
      <c t="s">
        <v>13</v>
      </c>
    </row>
    <row r="232" spans="1:5" ht="12.75">
      <c r="A232" s="29" t="s">
        <v>39</v>
      </c>
      <c r="E232" s="30" t="s">
        <v>36</v>
      </c>
    </row>
    <row r="233" spans="1:5" ht="12.75">
      <c r="A233" s="31" t="s">
        <v>40</v>
      </c>
      <c r="E233" s="32" t="s">
        <v>36</v>
      </c>
    </row>
    <row r="234" spans="1:5" ht="12.75">
      <c r="A234" t="s">
        <v>41</v>
      </c>
      <c r="E234" s="30" t="s">
        <v>36</v>
      </c>
    </row>
    <row r="235" spans="1:18" ht="12.75" customHeight="1">
      <c r="A235" s="5" t="s">
        <v>32</v>
      </c>
      <c s="5"/>
      <c s="35" t="s">
        <v>296</v>
      </c>
      <c s="5"/>
      <c s="21" t="s">
        <v>499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34</v>
      </c>
      <c s="23" t="s">
        <v>2369</v>
      </c>
      <c s="23" t="s">
        <v>501</v>
      </c>
      <c s="19" t="s">
        <v>36</v>
      </c>
      <c s="24" t="s">
        <v>502</v>
      </c>
      <c s="25" t="s">
        <v>38</v>
      </c>
      <c s="26">
        <v>388.32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53">
      <c r="A238" s="31" t="s">
        <v>40</v>
      </c>
      <c r="E238" s="32" t="s">
        <v>2370</v>
      </c>
    </row>
    <row r="239" spans="1:5" ht="12.75">
      <c r="A239" t="s">
        <v>41</v>
      </c>
      <c r="E239" s="30" t="s">
        <v>36</v>
      </c>
    </row>
    <row r="240" spans="1:16" ht="12.75">
      <c r="A240" s="19" t="s">
        <v>34</v>
      </c>
      <c s="23" t="s">
        <v>2371</v>
      </c>
      <c s="23" t="s">
        <v>505</v>
      </c>
      <c s="19" t="s">
        <v>36</v>
      </c>
      <c s="24" t="s">
        <v>506</v>
      </c>
      <c s="25" t="s">
        <v>38</v>
      </c>
      <c s="26">
        <v>14.68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7.5">
      <c r="A242" s="31" t="s">
        <v>40</v>
      </c>
      <c r="E242" s="32" t="s">
        <v>2372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2373</v>
      </c>
      <c s="23" t="s">
        <v>509</v>
      </c>
      <c s="19" t="s">
        <v>36</v>
      </c>
      <c s="24" t="s">
        <v>510</v>
      </c>
      <c s="25" t="s">
        <v>181</v>
      </c>
      <c s="26">
        <v>1875.4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191.25">
      <c r="A246" s="31" t="s">
        <v>40</v>
      </c>
      <c r="E246" s="32" t="s">
        <v>2374</v>
      </c>
    </row>
    <row r="247" spans="1:5" ht="12.75">
      <c r="A247" t="s">
        <v>41</v>
      </c>
      <c r="E247" s="30" t="s">
        <v>512</v>
      </c>
    </row>
    <row r="248" spans="1:16" ht="12.75">
      <c r="A248" s="19" t="s">
        <v>34</v>
      </c>
      <c s="23" t="s">
        <v>2375</v>
      </c>
      <c s="23" t="s">
        <v>514</v>
      </c>
      <c s="19" t="s">
        <v>36</v>
      </c>
      <c s="24" t="s">
        <v>515</v>
      </c>
      <c s="25" t="s">
        <v>181</v>
      </c>
      <c s="26">
        <v>1875.4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2376</v>
      </c>
      <c s="23" t="s">
        <v>517</v>
      </c>
      <c s="19" t="s">
        <v>36</v>
      </c>
      <c s="24" t="s">
        <v>518</v>
      </c>
      <c s="25" t="s">
        <v>67</v>
      </c>
      <c s="26">
        <v>373.568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395.25">
      <c r="A254" s="31" t="s">
        <v>40</v>
      </c>
      <c r="E254" s="32" t="s">
        <v>2377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2378</v>
      </c>
      <c s="23" t="s">
        <v>521</v>
      </c>
      <c s="19" t="s">
        <v>36</v>
      </c>
      <c s="24" t="s">
        <v>522</v>
      </c>
      <c s="25" t="s">
        <v>67</v>
      </c>
      <c s="26">
        <v>373.568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2.75">
      <c r="A258" s="31" t="s">
        <v>40</v>
      </c>
      <c r="E258" s="32" t="s">
        <v>36</v>
      </c>
    </row>
    <row r="259" spans="1:5" ht="12.75">
      <c r="A259" t="s">
        <v>41</v>
      </c>
      <c r="E259" s="30" t="s">
        <v>36</v>
      </c>
    </row>
    <row r="260" spans="1:16" ht="12.75">
      <c r="A260" s="19" t="s">
        <v>34</v>
      </c>
      <c s="23" t="s">
        <v>2379</v>
      </c>
      <c s="23" t="s">
        <v>524</v>
      </c>
      <c s="19" t="s">
        <v>36</v>
      </c>
      <c s="24" t="s">
        <v>525</v>
      </c>
      <c s="25" t="s">
        <v>83</v>
      </c>
      <c s="26">
        <v>119.929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78.5">
      <c r="A262" s="31" t="s">
        <v>40</v>
      </c>
      <c r="E262" s="32" t="s">
        <v>2380</v>
      </c>
    </row>
    <row r="263" spans="1:5" ht="12.75">
      <c r="A263" t="s">
        <v>41</v>
      </c>
      <c r="E263" s="30" t="s">
        <v>36</v>
      </c>
    </row>
    <row r="264" spans="1:16" ht="12.75">
      <c r="A264" s="19" t="s">
        <v>34</v>
      </c>
      <c s="23" t="s">
        <v>2381</v>
      </c>
      <c s="23" t="s">
        <v>528</v>
      </c>
      <c s="19" t="s">
        <v>36</v>
      </c>
      <c s="24" t="s">
        <v>529</v>
      </c>
      <c s="25" t="s">
        <v>52</v>
      </c>
      <c s="26">
        <v>56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7.5">
      <c r="A266" s="31" t="s">
        <v>40</v>
      </c>
      <c r="E266" s="32" t="s">
        <v>2382</v>
      </c>
    </row>
    <row r="267" spans="1:5" ht="12.75">
      <c r="A267" t="s">
        <v>41</v>
      </c>
      <c r="E267" s="30" t="s">
        <v>36</v>
      </c>
    </row>
    <row r="268" spans="1:16" ht="25.5">
      <c r="A268" s="19" t="s">
        <v>34</v>
      </c>
      <c s="23" t="s">
        <v>2383</v>
      </c>
      <c s="23" t="s">
        <v>532</v>
      </c>
      <c s="19" t="s">
        <v>36</v>
      </c>
      <c s="24" t="s">
        <v>533</v>
      </c>
      <c s="25" t="s">
        <v>181</v>
      </c>
      <c s="26">
        <v>122.95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78.5">
      <c r="A270" s="31" t="s">
        <v>40</v>
      </c>
      <c r="E270" s="32" t="s">
        <v>2384</v>
      </c>
    </row>
    <row r="271" spans="1:5" ht="12.75">
      <c r="A271" t="s">
        <v>41</v>
      </c>
      <c r="E271" s="30" t="s">
        <v>36</v>
      </c>
    </row>
    <row r="272" spans="1:16" ht="25.5">
      <c r="A272" s="19" t="s">
        <v>34</v>
      </c>
      <c s="23" t="s">
        <v>2385</v>
      </c>
      <c s="23" t="s">
        <v>536</v>
      </c>
      <c s="19" t="s">
        <v>36</v>
      </c>
      <c s="24" t="s">
        <v>537</v>
      </c>
      <c s="25" t="s">
        <v>181</v>
      </c>
      <c s="26">
        <v>76.935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12.75">
      <c r="A274" s="31" t="s">
        <v>40</v>
      </c>
      <c r="E274" s="32" t="s">
        <v>2386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2387</v>
      </c>
      <c s="23" t="s">
        <v>540</v>
      </c>
      <c s="19" t="s">
        <v>36</v>
      </c>
      <c s="24" t="s">
        <v>541</v>
      </c>
      <c s="25" t="s">
        <v>38</v>
      </c>
      <c s="26">
        <v>34.456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216.75">
      <c r="A278" s="31" t="s">
        <v>40</v>
      </c>
      <c r="E278" s="32" t="s">
        <v>2388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2389</v>
      </c>
      <c s="23" t="s">
        <v>544</v>
      </c>
      <c s="19" t="s">
        <v>36</v>
      </c>
      <c s="24" t="s">
        <v>545</v>
      </c>
      <c s="25" t="s">
        <v>181</v>
      </c>
      <c s="26">
        <v>37.465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63.75">
      <c r="A282" s="31" t="s">
        <v>40</v>
      </c>
      <c r="E282" s="32" t="s">
        <v>2390</v>
      </c>
    </row>
    <row r="283" spans="1:5" ht="12.75">
      <c r="A283" t="s">
        <v>41</v>
      </c>
      <c r="E283" s="30" t="s">
        <v>36</v>
      </c>
    </row>
    <row r="284" spans="1:16" ht="12.75">
      <c r="A284" s="19" t="s">
        <v>34</v>
      </c>
      <c s="23" t="s">
        <v>2391</v>
      </c>
      <c s="23" t="s">
        <v>548</v>
      </c>
      <c s="19" t="s">
        <v>36</v>
      </c>
      <c s="24" t="s">
        <v>549</v>
      </c>
      <c s="25" t="s">
        <v>181</v>
      </c>
      <c s="26">
        <v>37.465</v>
      </c>
      <c s="27">
        <v>0</v>
      </c>
      <c s="28">
        <f>ROUND(ROUND(H284,2)*ROUND(G284,3),2)</f>
      </c>
      <c r="O284">
        <f>(I284*21)/100</f>
      </c>
      <c t="s">
        <v>13</v>
      </c>
    </row>
    <row r="285" spans="1:5" ht="12.75">
      <c r="A285" s="29" t="s">
        <v>39</v>
      </c>
      <c r="E285" s="30" t="s">
        <v>36</v>
      </c>
    </row>
    <row r="286" spans="1:5" ht="12.75">
      <c r="A286" s="31" t="s">
        <v>40</v>
      </c>
      <c r="E286" s="32" t="s">
        <v>36</v>
      </c>
    </row>
    <row r="287" spans="1:5" ht="12.75">
      <c r="A287" t="s">
        <v>41</v>
      </c>
      <c r="E287" s="30" t="s">
        <v>36</v>
      </c>
    </row>
    <row r="288" spans="1:16" ht="12.75">
      <c r="A288" s="19" t="s">
        <v>34</v>
      </c>
      <c s="23" t="s">
        <v>2392</v>
      </c>
      <c s="23" t="s">
        <v>551</v>
      </c>
      <c s="19" t="s">
        <v>36</v>
      </c>
      <c s="24" t="s">
        <v>552</v>
      </c>
      <c s="25" t="s">
        <v>83</v>
      </c>
      <c s="26">
        <v>0.375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36</v>
      </c>
    </row>
    <row r="290" spans="1:5" ht="63.75">
      <c r="A290" s="31" t="s">
        <v>40</v>
      </c>
      <c r="E290" s="32" t="s">
        <v>2393</v>
      </c>
    </row>
    <row r="291" spans="1:5" ht="12.75">
      <c r="A291" t="s">
        <v>41</v>
      </c>
      <c r="E291" s="30" t="s">
        <v>36</v>
      </c>
    </row>
    <row r="292" spans="1:18" ht="12.75" customHeight="1">
      <c r="A292" s="5" t="s">
        <v>32</v>
      </c>
      <c s="5"/>
      <c s="35" t="s">
        <v>455</v>
      </c>
      <c s="5"/>
      <c s="21" t="s">
        <v>554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34</v>
      </c>
      <c s="23" t="s">
        <v>2394</v>
      </c>
      <c s="23" t="s">
        <v>556</v>
      </c>
      <c s="19" t="s">
        <v>36</v>
      </c>
      <c s="24" t="s">
        <v>2395</v>
      </c>
      <c s="25" t="s">
        <v>38</v>
      </c>
      <c s="26">
        <v>18.27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7.5">
      <c r="A295" s="31" t="s">
        <v>40</v>
      </c>
      <c r="E295" s="32" t="s">
        <v>2396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2397</v>
      </c>
      <c s="23" t="s">
        <v>560</v>
      </c>
      <c s="19" t="s">
        <v>36</v>
      </c>
      <c s="24" t="s">
        <v>561</v>
      </c>
      <c s="25" t="s">
        <v>52</v>
      </c>
      <c s="26">
        <v>30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7.5">
      <c r="A299" s="31" t="s">
        <v>40</v>
      </c>
      <c r="E299" s="32" t="s">
        <v>2398</v>
      </c>
    </row>
    <row r="300" spans="1:5" ht="12.75">
      <c r="A300" t="s">
        <v>41</v>
      </c>
      <c r="E300" s="30" t="s">
        <v>36</v>
      </c>
    </row>
    <row r="301" spans="1:18" ht="12.75" customHeight="1">
      <c r="A301" s="5" t="s">
        <v>32</v>
      </c>
      <c s="5"/>
      <c s="35" t="s">
        <v>504</v>
      </c>
      <c s="5"/>
      <c s="21" t="s">
        <v>563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34</v>
      </c>
      <c s="23" t="s">
        <v>2399</v>
      </c>
      <c s="23" t="s">
        <v>565</v>
      </c>
      <c s="19" t="s">
        <v>36</v>
      </c>
      <c s="24" t="s">
        <v>566</v>
      </c>
      <c s="25" t="s">
        <v>181</v>
      </c>
      <c s="26">
        <v>19.522</v>
      </c>
      <c s="27">
        <v>0</v>
      </c>
      <c s="28">
        <f>ROUND(ROUND(H302,2)*ROUND(G302,3),2)</f>
      </c>
      <c r="O302">
        <f>(I302*21)/100</f>
      </c>
      <c t="s">
        <v>13</v>
      </c>
    </row>
    <row r="303" spans="1:5" ht="12.75">
      <c r="A303" s="29" t="s">
        <v>39</v>
      </c>
      <c r="E303" s="30" t="s">
        <v>36</v>
      </c>
    </row>
    <row r="304" spans="1:5" ht="12.75">
      <c r="A304" s="31" t="s">
        <v>40</v>
      </c>
      <c r="E304" s="32" t="s">
        <v>2400</v>
      </c>
    </row>
    <row r="305" spans="1:5" ht="12.75">
      <c r="A305" t="s">
        <v>41</v>
      </c>
      <c r="E305" s="30" t="s">
        <v>568</v>
      </c>
    </row>
    <row r="306" spans="1:18" ht="12.75" customHeight="1">
      <c r="A306" s="5" t="s">
        <v>32</v>
      </c>
      <c s="5"/>
      <c s="35" t="s">
        <v>513</v>
      </c>
      <c s="5"/>
      <c s="21" t="s">
        <v>569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34</v>
      </c>
      <c s="23" t="s">
        <v>2401</v>
      </c>
      <c s="23" t="s">
        <v>571</v>
      </c>
      <c s="19" t="s">
        <v>36</v>
      </c>
      <c s="24" t="s">
        <v>572</v>
      </c>
      <c s="25" t="s">
        <v>181</v>
      </c>
      <c s="26">
        <v>290.74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2402</v>
      </c>
    </row>
    <row r="310" spans="1:5" ht="12.75">
      <c r="A310" t="s">
        <v>41</v>
      </c>
      <c r="E310" s="30" t="s">
        <v>574</v>
      </c>
    </row>
    <row r="311" spans="1:16" ht="12.75">
      <c r="A311" s="19" t="s">
        <v>34</v>
      </c>
      <c s="23" t="s">
        <v>2403</v>
      </c>
      <c s="23" t="s">
        <v>576</v>
      </c>
      <c s="19" t="s">
        <v>36</v>
      </c>
      <c s="24" t="s">
        <v>577</v>
      </c>
      <c s="25" t="s">
        <v>181</v>
      </c>
      <c s="26">
        <v>1419.59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38.25">
      <c r="A313" s="31" t="s">
        <v>40</v>
      </c>
      <c r="E313" s="32" t="s">
        <v>2404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2405</v>
      </c>
      <c s="23" t="s">
        <v>580</v>
      </c>
      <c s="19" t="s">
        <v>36</v>
      </c>
      <c s="24" t="s">
        <v>581</v>
      </c>
      <c s="25" t="s">
        <v>181</v>
      </c>
      <c s="26">
        <v>1128.85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38.25">
      <c r="A317" s="31" t="s">
        <v>40</v>
      </c>
      <c r="E317" s="32" t="s">
        <v>2406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2407</v>
      </c>
      <c s="23" t="s">
        <v>584</v>
      </c>
      <c s="19" t="s">
        <v>36</v>
      </c>
      <c s="24" t="s">
        <v>585</v>
      </c>
      <c s="25" t="s">
        <v>181</v>
      </c>
      <c s="26">
        <v>290.74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2402</v>
      </c>
    </row>
    <row r="322" spans="1:5" ht="12.75">
      <c r="A322" t="s">
        <v>41</v>
      </c>
      <c r="E322" s="30" t="s">
        <v>586</v>
      </c>
    </row>
    <row r="323" spans="1:16" ht="12.75">
      <c r="A323" s="19" t="s">
        <v>34</v>
      </c>
      <c s="23" t="s">
        <v>2408</v>
      </c>
      <c s="23" t="s">
        <v>588</v>
      </c>
      <c s="19" t="s">
        <v>36</v>
      </c>
      <c s="24" t="s">
        <v>589</v>
      </c>
      <c s="25" t="s">
        <v>181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51">
      <c r="A325" s="31" t="s">
        <v>40</v>
      </c>
      <c r="E325" s="32" t="s">
        <v>2409</v>
      </c>
    </row>
    <row r="326" spans="1:5" ht="12.75">
      <c r="A326" t="s">
        <v>41</v>
      </c>
      <c r="E326" s="30" t="s">
        <v>36</v>
      </c>
    </row>
    <row r="327" spans="1:18" ht="12.75" customHeight="1">
      <c r="A327" s="5" t="s">
        <v>32</v>
      </c>
      <c s="5"/>
      <c s="35" t="s">
        <v>516</v>
      </c>
      <c s="5"/>
      <c s="21" t="s">
        <v>591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34</v>
      </c>
      <c s="23" t="s">
        <v>2410</v>
      </c>
      <c s="23" t="s">
        <v>593</v>
      </c>
      <c s="19" t="s">
        <v>36</v>
      </c>
      <c s="24" t="s">
        <v>594</v>
      </c>
      <c s="25" t="s">
        <v>181</v>
      </c>
      <c s="26">
        <v>124.221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51">
      <c r="A330" s="31" t="s">
        <v>40</v>
      </c>
      <c r="E330" s="32" t="s">
        <v>2411</v>
      </c>
    </row>
    <row r="331" spans="1:5" ht="12.75">
      <c r="A331" t="s">
        <v>41</v>
      </c>
      <c r="E331" s="30" t="s">
        <v>36</v>
      </c>
    </row>
    <row r="332" spans="1:16" ht="12.75">
      <c r="A332" s="19" t="s">
        <v>34</v>
      </c>
      <c s="23" t="s">
        <v>2412</v>
      </c>
      <c s="23" t="s">
        <v>597</v>
      </c>
      <c s="19" t="s">
        <v>36</v>
      </c>
      <c s="24" t="s">
        <v>598</v>
      </c>
      <c s="25" t="s">
        <v>181</v>
      </c>
      <c s="26">
        <v>78.996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2413</v>
      </c>
    </row>
    <row r="335" spans="1:5" ht="25.5">
      <c r="A335" t="s">
        <v>41</v>
      </c>
      <c r="E335" s="30" t="s">
        <v>600</v>
      </c>
    </row>
    <row r="336" spans="1:16" ht="12.75">
      <c r="A336" s="19" t="s">
        <v>34</v>
      </c>
      <c s="23" t="s">
        <v>2414</v>
      </c>
      <c s="23" t="s">
        <v>2415</v>
      </c>
      <c s="19" t="s">
        <v>36</v>
      </c>
      <c s="24" t="s">
        <v>2416</v>
      </c>
      <c s="25" t="s">
        <v>181</v>
      </c>
      <c s="26">
        <v>81.423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2417</v>
      </c>
    </row>
    <row r="339" spans="1:5" ht="25.5">
      <c r="A339" t="s">
        <v>41</v>
      </c>
      <c r="E339" s="30" t="s">
        <v>600</v>
      </c>
    </row>
    <row r="340" spans="1:16" ht="12.75">
      <c r="A340" s="19" t="s">
        <v>34</v>
      </c>
      <c s="23" t="s">
        <v>2418</v>
      </c>
      <c s="23" t="s">
        <v>602</v>
      </c>
      <c s="19" t="s">
        <v>36</v>
      </c>
      <c s="24" t="s">
        <v>603</v>
      </c>
      <c s="25" t="s">
        <v>181</v>
      </c>
      <c s="26">
        <v>0.533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2419</v>
      </c>
    </row>
    <row r="343" spans="1:5" ht="25.5">
      <c r="A343" t="s">
        <v>41</v>
      </c>
      <c r="E343" s="30" t="s">
        <v>605</v>
      </c>
    </row>
    <row r="344" spans="1:16" ht="12.75">
      <c r="A344" s="19" t="s">
        <v>34</v>
      </c>
      <c s="23" t="s">
        <v>2420</v>
      </c>
      <c s="23" t="s">
        <v>607</v>
      </c>
      <c s="19" t="s">
        <v>36</v>
      </c>
      <c s="24" t="s">
        <v>608</v>
      </c>
      <c s="25" t="s">
        <v>181</v>
      </c>
      <c s="26">
        <v>6.325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2421</v>
      </c>
    </row>
    <row r="347" spans="1:5" ht="12.75">
      <c r="A347" t="s">
        <v>41</v>
      </c>
      <c r="E347" s="30" t="s">
        <v>36</v>
      </c>
    </row>
    <row r="348" spans="1:16" ht="12.75">
      <c r="A348" s="19" t="s">
        <v>34</v>
      </c>
      <c s="23" t="s">
        <v>2422</v>
      </c>
      <c s="23" t="s">
        <v>611</v>
      </c>
      <c s="19" t="s">
        <v>36</v>
      </c>
      <c s="24" t="s">
        <v>612</v>
      </c>
      <c s="25" t="s">
        <v>181</v>
      </c>
      <c s="26">
        <v>79.426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38.25">
      <c r="A350" s="31" t="s">
        <v>40</v>
      </c>
      <c r="E350" s="32" t="s">
        <v>2423</v>
      </c>
    </row>
    <row r="351" spans="1:5" ht="76.5">
      <c r="A351" t="s">
        <v>41</v>
      </c>
      <c r="E351" s="30" t="s">
        <v>614</v>
      </c>
    </row>
    <row r="352" spans="1:16" ht="12.75">
      <c r="A352" s="19" t="s">
        <v>34</v>
      </c>
      <c s="23" t="s">
        <v>2424</v>
      </c>
      <c s="23" t="s">
        <v>620</v>
      </c>
      <c s="19" t="s">
        <v>36</v>
      </c>
      <c s="24" t="s">
        <v>616</v>
      </c>
      <c s="25" t="s">
        <v>181</v>
      </c>
      <c s="26">
        <v>837.971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76.5">
      <c r="A354" s="31" t="s">
        <v>40</v>
      </c>
      <c r="E354" s="32" t="s">
        <v>2425</v>
      </c>
    </row>
    <row r="355" spans="1:5" ht="25.5">
      <c r="A355" t="s">
        <v>41</v>
      </c>
      <c r="E355" s="30" t="s">
        <v>618</v>
      </c>
    </row>
    <row r="356" spans="1:16" ht="12.75">
      <c r="A356" s="19" t="s">
        <v>34</v>
      </c>
      <c s="23" t="s">
        <v>2426</v>
      </c>
      <c s="23" t="s">
        <v>2427</v>
      </c>
      <c s="19" t="s">
        <v>36</v>
      </c>
      <c s="24" t="s">
        <v>2428</v>
      </c>
      <c s="25" t="s">
        <v>181</v>
      </c>
      <c s="26">
        <v>186.471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25.5">
      <c r="A358" s="31" t="s">
        <v>40</v>
      </c>
      <c r="E358" s="32" t="s">
        <v>2429</v>
      </c>
    </row>
    <row r="359" spans="1:5" ht="25.5">
      <c r="A359" t="s">
        <v>41</v>
      </c>
      <c r="E359" s="30" t="s">
        <v>618</v>
      </c>
    </row>
    <row r="360" spans="1:16" ht="12.75">
      <c r="A360" s="19" t="s">
        <v>34</v>
      </c>
      <c s="23" t="s">
        <v>2430</v>
      </c>
      <c s="23" t="s">
        <v>628</v>
      </c>
      <c s="19" t="s">
        <v>36</v>
      </c>
      <c s="24" t="s">
        <v>624</v>
      </c>
      <c s="25" t="s">
        <v>181</v>
      </c>
      <c s="26">
        <v>53.36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51">
      <c r="A362" s="31" t="s">
        <v>40</v>
      </c>
      <c r="E362" s="32" t="s">
        <v>2431</v>
      </c>
    </row>
    <row r="363" spans="1:5" ht="25.5">
      <c r="A363" t="s">
        <v>41</v>
      </c>
      <c r="E363" s="30" t="s">
        <v>630</v>
      </c>
    </row>
    <row r="364" spans="1:16" ht="12.75">
      <c r="A364" s="19" t="s">
        <v>34</v>
      </c>
      <c s="23" t="s">
        <v>2432</v>
      </c>
      <c s="23" t="s">
        <v>632</v>
      </c>
      <c s="19" t="s">
        <v>36</v>
      </c>
      <c s="24" t="s">
        <v>633</v>
      </c>
      <c s="25" t="s">
        <v>181</v>
      </c>
      <c s="26">
        <v>79.426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12.75">
      <c r="A366" s="31" t="s">
        <v>40</v>
      </c>
      <c r="E366" s="32" t="s">
        <v>2433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2434</v>
      </c>
      <c s="23" t="s">
        <v>636</v>
      </c>
      <c s="19" t="s">
        <v>36</v>
      </c>
      <c s="24" t="s">
        <v>637</v>
      </c>
      <c s="25" t="s">
        <v>181</v>
      </c>
      <c s="26">
        <v>290.74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38.25">
      <c r="A370" s="31" t="s">
        <v>40</v>
      </c>
      <c r="E370" s="32" t="s">
        <v>2435</v>
      </c>
    </row>
    <row r="371" spans="1:5" ht="25.5">
      <c r="A371" t="s">
        <v>41</v>
      </c>
      <c r="E371" s="30" t="s">
        <v>639</v>
      </c>
    </row>
    <row r="372" spans="1:16" ht="12.75">
      <c r="A372" s="19" t="s">
        <v>34</v>
      </c>
      <c s="23" t="s">
        <v>2436</v>
      </c>
      <c s="23" t="s">
        <v>641</v>
      </c>
      <c s="19" t="s">
        <v>36</v>
      </c>
      <c s="24" t="s">
        <v>642</v>
      </c>
      <c s="25" t="s">
        <v>181</v>
      </c>
      <c s="26">
        <v>120.54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2437</v>
      </c>
    </row>
    <row r="375" spans="1:5" ht="12.75">
      <c r="A375" t="s">
        <v>41</v>
      </c>
      <c r="E375" s="30" t="s">
        <v>36</v>
      </c>
    </row>
    <row r="376" spans="1:16" ht="12.75">
      <c r="A376" s="19" t="s">
        <v>34</v>
      </c>
      <c s="23" t="s">
        <v>2438</v>
      </c>
      <c s="23" t="s">
        <v>645</v>
      </c>
      <c s="19" t="s">
        <v>36</v>
      </c>
      <c s="24" t="s">
        <v>646</v>
      </c>
      <c s="25" t="s">
        <v>181</v>
      </c>
      <c s="26">
        <v>120.54</v>
      </c>
      <c s="27">
        <v>0</v>
      </c>
      <c s="28">
        <f>ROUND(ROUND(H376,2)*ROUND(G376,3),2)</f>
      </c>
      <c r="O376">
        <f>(I376*21)/100</f>
      </c>
      <c t="s">
        <v>13</v>
      </c>
    </row>
    <row r="377" spans="1:5" ht="12.75">
      <c r="A377" s="29" t="s">
        <v>39</v>
      </c>
      <c r="E377" s="30" t="s">
        <v>36</v>
      </c>
    </row>
    <row r="378" spans="1:5" ht="25.5">
      <c r="A378" s="31" t="s">
        <v>40</v>
      </c>
      <c r="E378" s="32" t="s">
        <v>2437</v>
      </c>
    </row>
    <row r="379" spans="1:5" ht="12.75">
      <c r="A379" t="s">
        <v>41</v>
      </c>
      <c r="E379" s="30" t="s">
        <v>586</v>
      </c>
    </row>
    <row r="380" spans="1:16" ht="12.75">
      <c r="A380" s="19" t="s">
        <v>34</v>
      </c>
      <c s="23" t="s">
        <v>2439</v>
      </c>
      <c s="23" t="s">
        <v>648</v>
      </c>
      <c s="19" t="s">
        <v>36</v>
      </c>
      <c s="24" t="s">
        <v>649</v>
      </c>
      <c s="25" t="s">
        <v>181</v>
      </c>
      <c s="26">
        <v>160.952</v>
      </c>
      <c s="27">
        <v>0</v>
      </c>
      <c s="28">
        <f>ROUND(ROUND(H380,2)*ROUND(G380,3),2)</f>
      </c>
      <c r="O380">
        <f>(I380*21)/100</f>
      </c>
      <c t="s">
        <v>13</v>
      </c>
    </row>
    <row r="381" spans="1:5" ht="12.75">
      <c r="A381" s="29" t="s">
        <v>39</v>
      </c>
      <c r="E381" s="30" t="s">
        <v>36</v>
      </c>
    </row>
    <row r="382" spans="1:5" ht="51">
      <c r="A382" s="31" t="s">
        <v>40</v>
      </c>
      <c r="E382" s="32" t="s">
        <v>2440</v>
      </c>
    </row>
    <row r="383" spans="1:5" ht="12.75">
      <c r="A383" t="s">
        <v>41</v>
      </c>
      <c r="E383" s="30" t="s">
        <v>36</v>
      </c>
    </row>
    <row r="384" spans="1:18" ht="12.75" customHeight="1">
      <c r="A384" s="5" t="s">
        <v>32</v>
      </c>
      <c s="5"/>
      <c s="35" t="s">
        <v>520</v>
      </c>
      <c s="5"/>
      <c s="21" t="s">
        <v>651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34</v>
      </c>
      <c s="23" t="s">
        <v>2441</v>
      </c>
      <c s="23" t="s">
        <v>653</v>
      </c>
      <c s="19" t="s">
        <v>36</v>
      </c>
      <c s="24" t="s">
        <v>654</v>
      </c>
      <c s="25" t="s">
        <v>38</v>
      </c>
      <c s="26">
        <v>44.121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12.75">
      <c r="A387" s="31" t="s">
        <v>40</v>
      </c>
      <c r="E387" s="32" t="s">
        <v>36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2442</v>
      </c>
      <c s="23" t="s">
        <v>656</v>
      </c>
      <c s="19" t="s">
        <v>36</v>
      </c>
      <c s="24" t="s">
        <v>657</v>
      </c>
      <c s="25" t="s">
        <v>38</v>
      </c>
      <c s="26">
        <v>0.334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12.75">
      <c r="A391" s="31" t="s">
        <v>40</v>
      </c>
      <c r="E391" s="32" t="s">
        <v>2443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2444</v>
      </c>
      <c s="23" t="s">
        <v>660</v>
      </c>
      <c s="19" t="s">
        <v>36</v>
      </c>
      <c s="24" t="s">
        <v>2445</v>
      </c>
      <c s="25" t="s">
        <v>181</v>
      </c>
      <c s="26">
        <v>70.779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25.5">
      <c r="A395" s="31" t="s">
        <v>40</v>
      </c>
      <c r="E395" s="32" t="s">
        <v>2446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2447</v>
      </c>
      <c s="23" t="s">
        <v>664</v>
      </c>
      <c s="19" t="s">
        <v>36</v>
      </c>
      <c s="24" t="s">
        <v>665</v>
      </c>
      <c s="25" t="s">
        <v>181</v>
      </c>
      <c s="26">
        <v>92.4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25.5">
      <c r="A399" s="31" t="s">
        <v>40</v>
      </c>
      <c r="E399" s="32" t="s">
        <v>2448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2449</v>
      </c>
      <c s="23" t="s">
        <v>668</v>
      </c>
      <c s="19" t="s">
        <v>36</v>
      </c>
      <c s="24" t="s">
        <v>669</v>
      </c>
      <c s="25" t="s">
        <v>38</v>
      </c>
      <c s="26">
        <v>16.38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51">
      <c r="A403" s="31" t="s">
        <v>40</v>
      </c>
      <c r="E403" s="32" t="s">
        <v>2450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2451</v>
      </c>
      <c s="23" t="s">
        <v>672</v>
      </c>
      <c s="19" t="s">
        <v>36</v>
      </c>
      <c s="24" t="s">
        <v>673</v>
      </c>
      <c s="25" t="s">
        <v>38</v>
      </c>
      <c s="26">
        <v>55.19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76.5">
      <c r="A407" s="31" t="s">
        <v>40</v>
      </c>
      <c r="E407" s="32" t="s">
        <v>2452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2453</v>
      </c>
      <c s="23" t="s">
        <v>676</v>
      </c>
      <c s="19" t="s">
        <v>36</v>
      </c>
      <c s="24" t="s">
        <v>677</v>
      </c>
      <c s="25" t="s">
        <v>38</v>
      </c>
      <c s="26">
        <v>16.38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2454</v>
      </c>
      <c s="23" t="s">
        <v>679</v>
      </c>
      <c s="19" t="s">
        <v>36</v>
      </c>
      <c s="24" t="s">
        <v>680</v>
      </c>
      <c s="25" t="s">
        <v>38</v>
      </c>
      <c s="26">
        <v>55.19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2455</v>
      </c>
      <c s="23" t="s">
        <v>682</v>
      </c>
      <c s="19" t="s">
        <v>36</v>
      </c>
      <c s="24" t="s">
        <v>683</v>
      </c>
      <c s="25" t="s">
        <v>38</v>
      </c>
      <c s="26">
        <v>55.19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2456</v>
      </c>
      <c s="23" t="s">
        <v>685</v>
      </c>
      <c s="19" t="s">
        <v>36</v>
      </c>
      <c s="24" t="s">
        <v>686</v>
      </c>
      <c s="25" t="s">
        <v>181</v>
      </c>
      <c s="26">
        <v>12.22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12.75">
      <c r="A423" s="31" t="s">
        <v>40</v>
      </c>
      <c r="E423" s="32" t="s">
        <v>2457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2458</v>
      </c>
      <c s="23" t="s">
        <v>689</v>
      </c>
      <c s="19" t="s">
        <v>36</v>
      </c>
      <c s="24" t="s">
        <v>690</v>
      </c>
      <c s="25" t="s">
        <v>181</v>
      </c>
      <c s="26">
        <v>12.22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12.75">
      <c r="A427" s="31" t="s">
        <v>40</v>
      </c>
      <c r="E427" s="32" t="s">
        <v>36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2459</v>
      </c>
      <c s="23" t="s">
        <v>692</v>
      </c>
      <c s="19" t="s">
        <v>36</v>
      </c>
      <c s="24" t="s">
        <v>693</v>
      </c>
      <c s="25" t="s">
        <v>83</v>
      </c>
      <c s="26">
        <v>2.941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2460</v>
      </c>
    </row>
    <row r="432" spans="1:5" ht="12.75">
      <c r="A432" t="s">
        <v>41</v>
      </c>
      <c r="E432" s="30" t="s">
        <v>695</v>
      </c>
    </row>
    <row r="433" spans="1:16" ht="12.75">
      <c r="A433" s="19" t="s">
        <v>34</v>
      </c>
      <c s="23" t="s">
        <v>2461</v>
      </c>
      <c s="23" t="s">
        <v>697</v>
      </c>
      <c s="19" t="s">
        <v>36</v>
      </c>
      <c s="24" t="s">
        <v>698</v>
      </c>
      <c s="25" t="s">
        <v>38</v>
      </c>
      <c s="26">
        <v>6.434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2462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2463</v>
      </c>
      <c s="23" t="s">
        <v>701</v>
      </c>
      <c s="19" t="s">
        <v>36</v>
      </c>
      <c s="24" t="s">
        <v>702</v>
      </c>
      <c s="25" t="s">
        <v>38</v>
      </c>
      <c s="26">
        <v>44.121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2464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2465</v>
      </c>
      <c s="23" t="s">
        <v>705</v>
      </c>
      <c s="19" t="s">
        <v>36</v>
      </c>
      <c s="24" t="s">
        <v>706</v>
      </c>
      <c s="25" t="s">
        <v>38</v>
      </c>
      <c s="26">
        <v>104.879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38.25">
      <c r="A443" s="31" t="s">
        <v>40</v>
      </c>
      <c r="E443" s="32" t="s">
        <v>2466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2467</v>
      </c>
      <c s="23" t="s">
        <v>709</v>
      </c>
      <c s="19" t="s">
        <v>36</v>
      </c>
      <c s="24" t="s">
        <v>710</v>
      </c>
      <c s="25" t="s">
        <v>181</v>
      </c>
      <c s="26">
        <v>64.344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38.25">
      <c r="A447" s="31" t="s">
        <v>40</v>
      </c>
      <c r="E447" s="32" t="s">
        <v>2468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2469</v>
      </c>
      <c s="23" t="s">
        <v>713</v>
      </c>
      <c s="19" t="s">
        <v>36</v>
      </c>
      <c s="24" t="s">
        <v>714</v>
      </c>
      <c s="25" t="s">
        <v>181</v>
      </c>
      <c s="26">
        <v>84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2470</v>
      </c>
    </row>
    <row r="452" spans="1:5" ht="12.75">
      <c r="A452" t="s">
        <v>41</v>
      </c>
      <c r="E452" s="30" t="s">
        <v>716</v>
      </c>
    </row>
    <row r="453" spans="1:16" ht="12.75">
      <c r="A453" s="19" t="s">
        <v>34</v>
      </c>
      <c s="23" t="s">
        <v>2471</v>
      </c>
      <c s="23" t="s">
        <v>718</v>
      </c>
      <c s="19" t="s">
        <v>36</v>
      </c>
      <c s="24" t="s">
        <v>2472</v>
      </c>
      <c s="25" t="s">
        <v>67</v>
      </c>
      <c s="26">
        <v>183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12.75">
      <c r="A455" s="31" t="s">
        <v>40</v>
      </c>
      <c r="E455" s="32" t="s">
        <v>36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2473</v>
      </c>
      <c s="23" t="s">
        <v>721</v>
      </c>
      <c s="19" t="s">
        <v>36</v>
      </c>
      <c s="24" t="s">
        <v>722</v>
      </c>
      <c s="25" t="s">
        <v>181</v>
      </c>
      <c s="26">
        <v>301.33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2474</v>
      </c>
    </row>
    <row r="460" spans="1:5" ht="12.75">
      <c r="A460" t="s">
        <v>41</v>
      </c>
      <c r="E460" s="30" t="s">
        <v>36</v>
      </c>
    </row>
    <row r="461" spans="1:16" ht="12.75">
      <c r="A461" s="19" t="s">
        <v>34</v>
      </c>
      <c s="23" t="s">
        <v>2475</v>
      </c>
      <c s="23" t="s">
        <v>724</v>
      </c>
      <c s="19" t="s">
        <v>36</v>
      </c>
      <c s="24" t="s">
        <v>725</v>
      </c>
      <c s="25" t="s">
        <v>181</v>
      </c>
      <c s="26">
        <v>936.08</v>
      </c>
      <c s="27">
        <v>0</v>
      </c>
      <c s="28">
        <f>ROUND(ROUND(H461,2)*ROUND(G461,3),2)</f>
      </c>
      <c r="O461">
        <f>(I461*21)/100</f>
      </c>
      <c t="s">
        <v>13</v>
      </c>
    </row>
    <row r="462" spans="1:5" ht="12.75">
      <c r="A462" s="29" t="s">
        <v>39</v>
      </c>
      <c r="E462" s="30" t="s">
        <v>36</v>
      </c>
    </row>
    <row r="463" spans="1:5" ht="25.5">
      <c r="A463" s="31" t="s">
        <v>40</v>
      </c>
      <c r="E463" s="32" t="s">
        <v>2476</v>
      </c>
    </row>
    <row r="464" spans="1:5" ht="12.75">
      <c r="A464" t="s">
        <v>41</v>
      </c>
      <c r="E464" s="30" t="s">
        <v>36</v>
      </c>
    </row>
    <row r="465" spans="1:16" ht="12.75">
      <c r="A465" s="19" t="s">
        <v>34</v>
      </c>
      <c s="23" t="s">
        <v>2477</v>
      </c>
      <c s="23" t="s">
        <v>728</v>
      </c>
      <c s="19" t="s">
        <v>36</v>
      </c>
      <c s="24" t="s">
        <v>729</v>
      </c>
      <c s="25" t="s">
        <v>181</v>
      </c>
      <c s="26">
        <v>19.522</v>
      </c>
      <c s="27">
        <v>0</v>
      </c>
      <c s="28">
        <f>ROUND(ROUND(H465,2)*ROUND(G465,3),2)</f>
      </c>
      <c r="O465">
        <f>(I465*21)/100</f>
      </c>
      <c t="s">
        <v>13</v>
      </c>
    </row>
    <row r="466" spans="1:5" ht="12.75">
      <c r="A466" s="29" t="s">
        <v>39</v>
      </c>
      <c r="E466" s="30" t="s">
        <v>36</v>
      </c>
    </row>
    <row r="467" spans="1:5" ht="25.5">
      <c r="A467" s="31" t="s">
        <v>40</v>
      </c>
      <c r="E467" s="32" t="s">
        <v>2478</v>
      </c>
    </row>
    <row r="468" spans="1:5" ht="12.75">
      <c r="A468" t="s">
        <v>41</v>
      </c>
      <c r="E468" s="30" t="s">
        <v>36</v>
      </c>
    </row>
    <row r="469" spans="1:18" ht="12.75" customHeight="1">
      <c r="A469" s="5" t="s">
        <v>32</v>
      </c>
      <c s="5"/>
      <c s="35" t="s">
        <v>523</v>
      </c>
      <c s="5"/>
      <c s="21" t="s">
        <v>731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34</v>
      </c>
      <c s="23" t="s">
        <v>2479</v>
      </c>
      <c s="23" t="s">
        <v>733</v>
      </c>
      <c s="19" t="s">
        <v>36</v>
      </c>
      <c s="24" t="s">
        <v>734</v>
      </c>
      <c s="25" t="s">
        <v>67</v>
      </c>
      <c s="26">
        <v>8.4</v>
      </c>
      <c s="27">
        <v>0</v>
      </c>
      <c s="28">
        <f>ROUND(ROUND(H470,2)*ROUND(G470,3),2)</f>
      </c>
      <c r="O470">
        <f>(I470*21)/100</f>
      </c>
      <c t="s">
        <v>13</v>
      </c>
    </row>
    <row r="471" spans="1:5" ht="12.75">
      <c r="A471" s="29" t="s">
        <v>39</v>
      </c>
      <c r="E471" s="30" t="s">
        <v>36</v>
      </c>
    </row>
    <row r="472" spans="1:5" ht="25.5">
      <c r="A472" s="31" t="s">
        <v>40</v>
      </c>
      <c r="E472" s="32" t="s">
        <v>2480</v>
      </c>
    </row>
    <row r="473" spans="1:5" ht="12.75">
      <c r="A473" t="s">
        <v>41</v>
      </c>
      <c r="E473" s="30" t="s">
        <v>36</v>
      </c>
    </row>
    <row r="474" spans="1:16" ht="12.75">
      <c r="A474" s="19" t="s">
        <v>34</v>
      </c>
      <c s="23" t="s">
        <v>2481</v>
      </c>
      <c s="23" t="s">
        <v>737</v>
      </c>
      <c s="19" t="s">
        <v>36</v>
      </c>
      <c s="24" t="s">
        <v>738</v>
      </c>
      <c s="25" t="s">
        <v>67</v>
      </c>
      <c s="26">
        <v>8.4</v>
      </c>
      <c s="27">
        <v>0</v>
      </c>
      <c s="28">
        <f>ROUND(ROUND(H474,2)*ROUND(G474,3),2)</f>
      </c>
      <c r="O474">
        <f>(I474*21)/100</f>
      </c>
      <c t="s">
        <v>13</v>
      </c>
    </row>
    <row r="475" spans="1:5" ht="12.75">
      <c r="A475" s="29" t="s">
        <v>39</v>
      </c>
      <c r="E475" s="30" t="s">
        <v>36</v>
      </c>
    </row>
    <row r="476" spans="1:5" ht="25.5">
      <c r="A476" s="31" t="s">
        <v>40</v>
      </c>
      <c r="E476" s="32" t="s">
        <v>2482</v>
      </c>
    </row>
    <row r="477" spans="1:5" ht="12.75">
      <c r="A477" t="s">
        <v>41</v>
      </c>
      <c r="E477" s="30" t="s">
        <v>36</v>
      </c>
    </row>
    <row r="478" spans="1:18" ht="12.75" customHeight="1">
      <c r="A478" s="5" t="s">
        <v>32</v>
      </c>
      <c s="5"/>
      <c s="35" t="s">
        <v>740</v>
      </c>
      <c s="5"/>
      <c s="21" t="s">
        <v>741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34</v>
      </c>
      <c s="23" t="s">
        <v>2483</v>
      </c>
      <c s="23" t="s">
        <v>743</v>
      </c>
      <c s="19" t="s">
        <v>36</v>
      </c>
      <c s="24" t="s">
        <v>2484</v>
      </c>
      <c s="25" t="s">
        <v>52</v>
      </c>
      <c s="26">
        <v>2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2485</v>
      </c>
      <c s="23" t="s">
        <v>746</v>
      </c>
      <c s="19" t="s">
        <v>36</v>
      </c>
      <c s="24" t="s">
        <v>2486</v>
      </c>
      <c s="25" t="s">
        <v>52</v>
      </c>
      <c s="26">
        <v>3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2487</v>
      </c>
      <c s="23" t="s">
        <v>749</v>
      </c>
      <c s="19" t="s">
        <v>36</v>
      </c>
      <c s="24" t="s">
        <v>2488</v>
      </c>
      <c s="25" t="s">
        <v>52</v>
      </c>
      <c s="26">
        <v>7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36</v>
      </c>
    </row>
    <row r="490" spans="1:5" ht="12.75">
      <c r="A490" t="s">
        <v>41</v>
      </c>
      <c r="E490" s="30" t="s">
        <v>36</v>
      </c>
    </row>
    <row r="491" spans="1:16" ht="25.5">
      <c r="A491" s="19" t="s">
        <v>34</v>
      </c>
      <c s="23" t="s">
        <v>2489</v>
      </c>
      <c s="23" t="s">
        <v>752</v>
      </c>
      <c s="19" t="s">
        <v>36</v>
      </c>
      <c s="24" t="s">
        <v>2490</v>
      </c>
      <c s="25" t="s">
        <v>52</v>
      </c>
      <c s="26">
        <v>2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36</v>
      </c>
    </row>
    <row r="494" spans="1:5" ht="12.75">
      <c r="A494" t="s">
        <v>41</v>
      </c>
      <c r="E494" s="30" t="s">
        <v>36</v>
      </c>
    </row>
    <row r="495" spans="1:16" ht="25.5">
      <c r="A495" s="19" t="s">
        <v>34</v>
      </c>
      <c s="23" t="s">
        <v>2491</v>
      </c>
      <c s="23" t="s">
        <v>755</v>
      </c>
      <c s="19" t="s">
        <v>36</v>
      </c>
      <c s="24" t="s">
        <v>756</v>
      </c>
      <c s="25" t="s">
        <v>181</v>
      </c>
      <c s="26">
        <v>436.395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25.5">
      <c r="A497" s="31" t="s">
        <v>40</v>
      </c>
      <c r="E497" s="32" t="s">
        <v>2492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2493</v>
      </c>
      <c s="23" t="s">
        <v>759</v>
      </c>
      <c s="19" t="s">
        <v>36</v>
      </c>
      <c s="24" t="s">
        <v>760</v>
      </c>
      <c s="25" t="s">
        <v>181</v>
      </c>
      <c s="26">
        <v>6.67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2494</v>
      </c>
    </row>
    <row r="502" spans="1:5" ht="12.75">
      <c r="A502" t="s">
        <v>41</v>
      </c>
      <c r="E502" s="30" t="s">
        <v>762</v>
      </c>
    </row>
    <row r="503" spans="1:16" ht="12.75">
      <c r="A503" s="19" t="s">
        <v>34</v>
      </c>
      <c s="23" t="s">
        <v>2495</v>
      </c>
      <c s="23" t="s">
        <v>764</v>
      </c>
      <c s="19" t="s">
        <v>36</v>
      </c>
      <c s="24" t="s">
        <v>765</v>
      </c>
      <c s="25" t="s">
        <v>181</v>
      </c>
      <c s="26">
        <v>300.949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7.5">
      <c r="A505" s="31" t="s">
        <v>40</v>
      </c>
      <c r="E505" s="32" t="s">
        <v>2496</v>
      </c>
    </row>
    <row r="506" spans="1:5" ht="12.75">
      <c r="A506" t="s">
        <v>41</v>
      </c>
      <c r="E506" s="30" t="s">
        <v>762</v>
      </c>
    </row>
    <row r="507" spans="1:16" ht="12.75">
      <c r="A507" s="19" t="s">
        <v>34</v>
      </c>
      <c s="23" t="s">
        <v>2497</v>
      </c>
      <c s="23" t="s">
        <v>768</v>
      </c>
      <c s="19" t="s">
        <v>36</v>
      </c>
      <c s="24" t="s">
        <v>769</v>
      </c>
      <c s="25" t="s">
        <v>181</v>
      </c>
      <c s="26">
        <v>379.474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2498</v>
      </c>
    </row>
    <row r="510" spans="1:5" ht="12.75">
      <c r="A510" t="s">
        <v>41</v>
      </c>
      <c r="E510" s="30" t="s">
        <v>36</v>
      </c>
    </row>
    <row r="511" spans="1:16" ht="12.75">
      <c r="A511" s="19" t="s">
        <v>34</v>
      </c>
      <c s="23" t="s">
        <v>2499</v>
      </c>
      <c s="23" t="s">
        <v>772</v>
      </c>
      <c s="19" t="s">
        <v>36</v>
      </c>
      <c s="24" t="s">
        <v>773</v>
      </c>
      <c s="25" t="s">
        <v>181</v>
      </c>
      <c s="26">
        <v>6.67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2.75">
      <c r="A513" s="31" t="s">
        <v>40</v>
      </c>
      <c r="E513" s="32" t="s">
        <v>2494</v>
      </c>
    </row>
    <row r="514" spans="1:5" ht="12.75">
      <c r="A514" t="s">
        <v>41</v>
      </c>
      <c r="E514" s="30" t="s">
        <v>774</v>
      </c>
    </row>
    <row r="515" spans="1:16" ht="12.75">
      <c r="A515" s="19" t="s">
        <v>34</v>
      </c>
      <c s="23" t="s">
        <v>2500</v>
      </c>
      <c s="23" t="s">
        <v>776</v>
      </c>
      <c s="19" t="s">
        <v>36</v>
      </c>
      <c s="24" t="s">
        <v>773</v>
      </c>
      <c s="25" t="s">
        <v>181</v>
      </c>
      <c s="26">
        <v>379.474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2498</v>
      </c>
    </row>
    <row r="518" spans="1:5" ht="12.75">
      <c r="A518" t="s">
        <v>41</v>
      </c>
      <c r="E518" s="30" t="s">
        <v>777</v>
      </c>
    </row>
    <row r="519" spans="1:16" ht="12.75">
      <c r="A519" s="19" t="s">
        <v>34</v>
      </c>
      <c s="23" t="s">
        <v>2501</v>
      </c>
      <c s="23" t="s">
        <v>779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7.5">
      <c r="A521" s="31" t="s">
        <v>40</v>
      </c>
      <c r="E521" s="32" t="s">
        <v>2502</v>
      </c>
    </row>
    <row r="522" spans="1:5" ht="12.75">
      <c r="A522" t="s">
        <v>41</v>
      </c>
      <c r="E522" s="30" t="s">
        <v>781</v>
      </c>
    </row>
    <row r="523" spans="1:16" ht="12.75">
      <c r="A523" s="19" t="s">
        <v>34</v>
      </c>
      <c s="23" t="s">
        <v>2503</v>
      </c>
      <c s="23" t="s">
        <v>783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7.5">
      <c r="A525" s="31" t="s">
        <v>40</v>
      </c>
      <c r="E525" s="32" t="s">
        <v>2502</v>
      </c>
    </row>
    <row r="526" spans="1:5" ht="12.75">
      <c r="A526" t="s">
        <v>41</v>
      </c>
      <c r="E526" s="30" t="s">
        <v>784</v>
      </c>
    </row>
    <row r="527" spans="1:16" ht="12.75">
      <c r="A527" s="19" t="s">
        <v>34</v>
      </c>
      <c s="23" t="s">
        <v>2504</v>
      </c>
      <c s="23" t="s">
        <v>786</v>
      </c>
      <c s="19" t="s">
        <v>36</v>
      </c>
      <c s="24" t="s">
        <v>787</v>
      </c>
      <c s="25" t="s">
        <v>181</v>
      </c>
      <c s="26">
        <v>6.67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2494</v>
      </c>
    </row>
    <row r="530" spans="1:5" ht="12.75">
      <c r="A530" t="s">
        <v>41</v>
      </c>
      <c r="E530" s="30" t="s">
        <v>788</v>
      </c>
    </row>
    <row r="531" spans="1:16" ht="12.75">
      <c r="A531" s="19" t="s">
        <v>34</v>
      </c>
      <c s="23" t="s">
        <v>2505</v>
      </c>
      <c s="23" t="s">
        <v>790</v>
      </c>
      <c s="19" t="s">
        <v>36</v>
      </c>
      <c s="24" t="s">
        <v>791</v>
      </c>
      <c s="25" t="s">
        <v>181</v>
      </c>
      <c s="26">
        <v>2.997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25.5">
      <c r="A533" s="31" t="s">
        <v>40</v>
      </c>
      <c r="E533" s="32" t="s">
        <v>2506</v>
      </c>
    </row>
    <row r="534" spans="1:5" ht="12.75">
      <c r="A534" t="s">
        <v>41</v>
      </c>
      <c r="E534" s="30" t="s">
        <v>793</v>
      </c>
    </row>
    <row r="535" spans="1:16" ht="12.75">
      <c r="A535" s="19" t="s">
        <v>34</v>
      </c>
      <c s="23" t="s">
        <v>2507</v>
      </c>
      <c s="23" t="s">
        <v>795</v>
      </c>
      <c s="19" t="s">
        <v>36</v>
      </c>
      <c s="24" t="s">
        <v>796</v>
      </c>
      <c s="25" t="s">
        <v>181</v>
      </c>
      <c s="26">
        <v>6.67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2494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2508</v>
      </c>
      <c s="23" t="s">
        <v>795</v>
      </c>
      <c s="19" t="s">
        <v>5</v>
      </c>
      <c s="24" t="s">
        <v>799</v>
      </c>
      <c s="25" t="s">
        <v>181</v>
      </c>
      <c s="26">
        <v>379.474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2498</v>
      </c>
    </row>
    <row r="542" spans="1:5" ht="12.75">
      <c r="A542" t="s">
        <v>41</v>
      </c>
      <c r="E542" s="30" t="s">
        <v>800</v>
      </c>
    </row>
    <row r="543" spans="1:16" ht="12.75">
      <c r="A543" s="19" t="s">
        <v>34</v>
      </c>
      <c s="23" t="s">
        <v>2509</v>
      </c>
      <c s="23" t="s">
        <v>802</v>
      </c>
      <c s="19" t="s">
        <v>36</v>
      </c>
      <c s="24" t="s">
        <v>803</v>
      </c>
      <c s="25" t="s">
        <v>181</v>
      </c>
      <c s="26">
        <v>379.474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12.75">
      <c r="A545" s="31" t="s">
        <v>40</v>
      </c>
      <c r="E545" s="32" t="s">
        <v>2498</v>
      </c>
    </row>
    <row r="546" spans="1:5" ht="12.75">
      <c r="A546" t="s">
        <v>41</v>
      </c>
      <c r="E546" s="30" t="s">
        <v>800</v>
      </c>
    </row>
    <row r="547" spans="1:16" ht="12.75">
      <c r="A547" s="19" t="s">
        <v>34</v>
      </c>
      <c s="23" t="s">
        <v>2510</v>
      </c>
      <c s="23" t="s">
        <v>802</v>
      </c>
      <c s="19" t="s">
        <v>5</v>
      </c>
      <c s="24" t="s">
        <v>805</v>
      </c>
      <c s="25" t="s">
        <v>181</v>
      </c>
      <c s="26">
        <v>6.67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2494</v>
      </c>
    </row>
    <row r="550" spans="1:5" ht="12.75">
      <c r="A550" t="s">
        <v>41</v>
      </c>
      <c r="E550" s="30" t="s">
        <v>797</v>
      </c>
    </row>
    <row r="551" spans="1:16" ht="12.75">
      <c r="A551" s="19" t="s">
        <v>34</v>
      </c>
      <c s="23" t="s">
        <v>2511</v>
      </c>
      <c s="23" t="s">
        <v>807</v>
      </c>
      <c s="19" t="s">
        <v>36</v>
      </c>
      <c s="24" t="s">
        <v>808</v>
      </c>
      <c s="25" t="s">
        <v>181</v>
      </c>
      <c s="26">
        <v>390.525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409.5">
      <c r="A553" s="31" t="s">
        <v>40</v>
      </c>
      <c r="E553" s="32" t="s">
        <v>2512</v>
      </c>
    </row>
    <row r="554" spans="1:5" ht="12.75">
      <c r="A554" t="s">
        <v>41</v>
      </c>
      <c r="E554" s="30" t="s">
        <v>36</v>
      </c>
    </row>
    <row r="555" spans="1:16" ht="12.75">
      <c r="A555" s="19" t="s">
        <v>34</v>
      </c>
      <c s="23" t="s">
        <v>2513</v>
      </c>
      <c s="23" t="s">
        <v>811</v>
      </c>
      <c s="19" t="s">
        <v>36</v>
      </c>
      <c s="24" t="s">
        <v>812</v>
      </c>
      <c s="25" t="s">
        <v>52</v>
      </c>
      <c s="26">
        <v>14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2514</v>
      </c>
    </row>
    <row r="558" spans="1:5" ht="12.75">
      <c r="A558" t="s">
        <v>41</v>
      </c>
      <c r="E558" s="30" t="s">
        <v>36</v>
      </c>
    </row>
    <row r="559" spans="1:16" ht="12.75">
      <c r="A559" s="19" t="s">
        <v>34</v>
      </c>
      <c s="23" t="s">
        <v>2515</v>
      </c>
      <c s="23" t="s">
        <v>815</v>
      </c>
      <c s="19" t="s">
        <v>36</v>
      </c>
      <c s="24" t="s">
        <v>816</v>
      </c>
      <c s="25" t="s">
        <v>181</v>
      </c>
      <c s="26">
        <v>6.67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2494</v>
      </c>
    </row>
    <row r="562" spans="1:5" ht="12.75">
      <c r="A562" t="s">
        <v>41</v>
      </c>
      <c r="E562" s="30" t="s">
        <v>817</v>
      </c>
    </row>
    <row r="563" spans="1:16" ht="12.75">
      <c r="A563" s="19" t="s">
        <v>34</v>
      </c>
      <c s="23" t="s">
        <v>2516</v>
      </c>
      <c s="23" t="s">
        <v>819</v>
      </c>
      <c s="19" t="s">
        <v>36</v>
      </c>
      <c s="24" t="s">
        <v>820</v>
      </c>
      <c s="25" t="s">
        <v>181</v>
      </c>
      <c s="26">
        <v>2.997</v>
      </c>
      <c s="27">
        <v>0</v>
      </c>
      <c s="28">
        <f>ROUND(ROUND(H563,2)*ROUND(G563,3),2)</f>
      </c>
      <c r="O563">
        <f>(I563*21)/100</f>
      </c>
      <c t="s">
        <v>13</v>
      </c>
    </row>
    <row r="564" spans="1:5" ht="12.75">
      <c r="A564" s="29" t="s">
        <v>39</v>
      </c>
      <c r="E564" s="30" t="s">
        <v>36</v>
      </c>
    </row>
    <row r="565" spans="1:5" ht="25.5">
      <c r="A565" s="31" t="s">
        <v>40</v>
      </c>
      <c r="E565" s="32" t="s">
        <v>2506</v>
      </c>
    </row>
    <row r="566" spans="1:5" ht="12.75">
      <c r="A566" t="s">
        <v>41</v>
      </c>
      <c r="E566" s="30" t="s">
        <v>821</v>
      </c>
    </row>
    <row r="567" spans="1:16" ht="12.75">
      <c r="A567" s="19" t="s">
        <v>34</v>
      </c>
      <c s="23" t="s">
        <v>2517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ROUND(ROUND(H567,2)*ROUND(G567,3),2)</f>
      </c>
      <c r="O567">
        <f>(I567*21)/100</f>
      </c>
      <c t="s">
        <v>13</v>
      </c>
    </row>
    <row r="568" spans="1:5" ht="12.75">
      <c r="A568" s="29" t="s">
        <v>39</v>
      </c>
      <c r="E568" s="30" t="s">
        <v>36</v>
      </c>
    </row>
    <row r="569" spans="1:5" ht="12.75">
      <c r="A569" s="31" t="s">
        <v>40</v>
      </c>
      <c r="E569" s="32" t="s">
        <v>36</v>
      </c>
    </row>
    <row r="570" spans="1:5" ht="12.75">
      <c r="A570" t="s">
        <v>41</v>
      </c>
      <c r="E570" s="30" t="s">
        <v>36</v>
      </c>
    </row>
    <row r="571" spans="1:18" ht="12.75" customHeight="1">
      <c r="A571" s="5" t="s">
        <v>32</v>
      </c>
      <c s="5"/>
      <c s="35" t="s">
        <v>826</v>
      </c>
      <c s="5"/>
      <c s="21" t="s">
        <v>827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34</v>
      </c>
      <c s="23" t="s">
        <v>2518</v>
      </c>
      <c s="23" t="s">
        <v>829</v>
      </c>
      <c s="19" t="s">
        <v>36</v>
      </c>
      <c s="24" t="s">
        <v>830</v>
      </c>
      <c s="25" t="s">
        <v>38</v>
      </c>
      <c s="26">
        <v>1.998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12.75">
      <c r="A574" s="31" t="s">
        <v>40</v>
      </c>
      <c r="E574" s="32" t="s">
        <v>2519</v>
      </c>
    </row>
    <row r="575" spans="1:5" ht="12.75">
      <c r="A575" t="s">
        <v>41</v>
      </c>
      <c r="E575" s="30" t="s">
        <v>36</v>
      </c>
    </row>
    <row r="576" spans="1:16" ht="12.75">
      <c r="A576" s="19" t="s">
        <v>34</v>
      </c>
      <c s="23" t="s">
        <v>2520</v>
      </c>
      <c s="23" t="s">
        <v>2029</v>
      </c>
      <c s="19" t="s">
        <v>36</v>
      </c>
      <c s="24" t="s">
        <v>2030</v>
      </c>
      <c s="25" t="s">
        <v>181</v>
      </c>
      <c s="26">
        <v>373.334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2521</v>
      </c>
    </row>
    <row r="579" spans="1:5" ht="12.75">
      <c r="A579" t="s">
        <v>41</v>
      </c>
      <c r="E579" s="30" t="s">
        <v>36</v>
      </c>
    </row>
    <row r="580" spans="1:16" ht="12.75">
      <c r="A580" s="19" t="s">
        <v>34</v>
      </c>
      <c s="23" t="s">
        <v>2522</v>
      </c>
      <c s="23" t="s">
        <v>833</v>
      </c>
      <c s="19" t="s">
        <v>36</v>
      </c>
      <c s="24" t="s">
        <v>834</v>
      </c>
      <c s="25" t="s">
        <v>181</v>
      </c>
      <c s="26">
        <v>416.427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25.5">
      <c r="A582" s="31" t="s">
        <v>40</v>
      </c>
      <c r="E582" s="32" t="s">
        <v>2523</v>
      </c>
    </row>
    <row r="583" spans="1:5" ht="12.75">
      <c r="A583" t="s">
        <v>41</v>
      </c>
      <c r="E583" s="30" t="s">
        <v>762</v>
      </c>
    </row>
    <row r="584" spans="1:16" ht="12.75">
      <c r="A584" s="19" t="s">
        <v>34</v>
      </c>
      <c s="23" t="s">
        <v>2524</v>
      </c>
      <c s="23" t="s">
        <v>837</v>
      </c>
      <c s="19" t="s">
        <v>36</v>
      </c>
      <c s="24" t="s">
        <v>838</v>
      </c>
      <c s="25" t="s">
        <v>181</v>
      </c>
      <c s="26">
        <v>416.427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25.5">
      <c r="A586" s="31" t="s">
        <v>40</v>
      </c>
      <c r="E586" s="32" t="s">
        <v>2525</v>
      </c>
    </row>
    <row r="587" spans="1:5" ht="12.75">
      <c r="A587" t="s">
        <v>41</v>
      </c>
      <c r="E587" s="30" t="s">
        <v>840</v>
      </c>
    </row>
    <row r="588" spans="1:16" ht="12.75">
      <c r="A588" s="19" t="s">
        <v>34</v>
      </c>
      <c s="23" t="s">
        <v>2526</v>
      </c>
      <c s="23" t="s">
        <v>842</v>
      </c>
      <c s="19" t="s">
        <v>36</v>
      </c>
      <c s="24" t="s">
        <v>843</v>
      </c>
      <c s="25" t="s">
        <v>181</v>
      </c>
      <c s="26">
        <v>84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25.5">
      <c r="A590" s="31" t="s">
        <v>40</v>
      </c>
      <c r="E590" s="32" t="s">
        <v>2527</v>
      </c>
    </row>
    <row r="591" spans="1:5" ht="12.75">
      <c r="A591" t="s">
        <v>41</v>
      </c>
      <c r="E591" s="30" t="s">
        <v>845</v>
      </c>
    </row>
    <row r="592" spans="1:16" ht="12.75">
      <c r="A592" s="19" t="s">
        <v>34</v>
      </c>
      <c s="23" t="s">
        <v>966</v>
      </c>
      <c s="23" t="s">
        <v>847</v>
      </c>
      <c s="19" t="s">
        <v>36</v>
      </c>
      <c s="24" t="s">
        <v>848</v>
      </c>
      <c s="25" t="s">
        <v>181</v>
      </c>
      <c s="26">
        <v>433.462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63.75">
      <c r="A594" s="31" t="s">
        <v>40</v>
      </c>
      <c r="E594" s="32" t="s">
        <v>2528</v>
      </c>
    </row>
    <row r="595" spans="1:5" ht="12.75">
      <c r="A595" t="s">
        <v>41</v>
      </c>
      <c r="E595" s="30" t="s">
        <v>850</v>
      </c>
    </row>
    <row r="596" spans="1:16" ht="12.75">
      <c r="A596" s="19" t="s">
        <v>34</v>
      </c>
      <c s="23" t="s">
        <v>2529</v>
      </c>
      <c s="23" t="s">
        <v>852</v>
      </c>
      <c s="19" t="s">
        <v>36</v>
      </c>
      <c s="24" t="s">
        <v>853</v>
      </c>
      <c s="25" t="s">
        <v>67</v>
      </c>
      <c s="26">
        <v>152.652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63.75">
      <c r="A598" s="31" t="s">
        <v>40</v>
      </c>
      <c r="E598" s="32" t="s">
        <v>2530</v>
      </c>
    </row>
    <row r="599" spans="1:5" ht="12.75">
      <c r="A599" t="s">
        <v>41</v>
      </c>
      <c r="E599" s="30" t="s">
        <v>36</v>
      </c>
    </row>
    <row r="600" spans="1:16" ht="12.75">
      <c r="A600" s="19" t="s">
        <v>34</v>
      </c>
      <c s="23" t="s">
        <v>740</v>
      </c>
      <c s="23" t="s">
        <v>856</v>
      </c>
      <c s="19" t="s">
        <v>36</v>
      </c>
      <c s="24" t="s">
        <v>857</v>
      </c>
      <c s="25" t="s">
        <v>67</v>
      </c>
      <c s="26">
        <v>175.472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76.5">
      <c r="A602" s="31" t="s">
        <v>40</v>
      </c>
      <c r="E602" s="32" t="s">
        <v>2531</v>
      </c>
    </row>
    <row r="603" spans="1:5" ht="12.75">
      <c r="A603" t="s">
        <v>41</v>
      </c>
      <c r="E603" s="30" t="s">
        <v>36</v>
      </c>
    </row>
    <row r="604" spans="1:16" ht="12.75">
      <c r="A604" s="19" t="s">
        <v>34</v>
      </c>
      <c s="23" t="s">
        <v>2532</v>
      </c>
      <c s="23" t="s">
        <v>860</v>
      </c>
      <c s="19" t="s">
        <v>36</v>
      </c>
      <c s="24" t="s">
        <v>2533</v>
      </c>
      <c s="25" t="s">
        <v>52</v>
      </c>
      <c s="26">
        <v>4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12.75">
      <c r="A606" s="31" t="s">
        <v>40</v>
      </c>
      <c r="E606" s="32" t="s">
        <v>36</v>
      </c>
    </row>
    <row r="607" spans="1:5" ht="12.75">
      <c r="A607" t="s">
        <v>41</v>
      </c>
      <c r="E607" s="30" t="s">
        <v>862</v>
      </c>
    </row>
    <row r="608" spans="1:16" ht="12.75">
      <c r="A608" s="19" t="s">
        <v>34</v>
      </c>
      <c s="23" t="s">
        <v>2534</v>
      </c>
      <c s="23" t="s">
        <v>2535</v>
      </c>
      <c s="19" t="s">
        <v>36</v>
      </c>
      <c s="24" t="s">
        <v>2536</v>
      </c>
      <c s="25" t="s">
        <v>52</v>
      </c>
      <c s="26">
        <v>1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12.75">
      <c r="A610" s="31" t="s">
        <v>40</v>
      </c>
      <c r="E610" s="32" t="s">
        <v>36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2537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844</v>
      </c>
    </row>
    <row r="615" spans="1:5" ht="12.75">
      <c r="A615" t="s">
        <v>41</v>
      </c>
      <c r="E615" s="30" t="s">
        <v>866</v>
      </c>
    </row>
    <row r="616" spans="1:16" ht="12.75">
      <c r="A616" s="19" t="s">
        <v>34</v>
      </c>
      <c s="23" t="s">
        <v>2538</v>
      </c>
      <c s="23" t="s">
        <v>864</v>
      </c>
      <c s="19" t="s">
        <v>5</v>
      </c>
      <c s="24" t="s">
        <v>868</v>
      </c>
      <c s="25" t="s">
        <v>181</v>
      </c>
      <c s="26">
        <v>624.762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191.25">
      <c r="A618" s="31" t="s">
        <v>40</v>
      </c>
      <c r="E618" s="32" t="s">
        <v>2539</v>
      </c>
    </row>
    <row r="619" spans="1:5" ht="12.75">
      <c r="A619" t="s">
        <v>41</v>
      </c>
      <c r="E619" s="30" t="s">
        <v>866</v>
      </c>
    </row>
    <row r="620" spans="1:16" ht="12.75">
      <c r="A620" s="19" t="s">
        <v>34</v>
      </c>
      <c s="23" t="s">
        <v>2540</v>
      </c>
      <c s="23" t="s">
        <v>2043</v>
      </c>
      <c s="19" t="s">
        <v>36</v>
      </c>
      <c s="24" t="s">
        <v>2044</v>
      </c>
      <c s="25" t="s">
        <v>181</v>
      </c>
      <c s="26">
        <v>339.395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25.5">
      <c r="A622" s="31" t="s">
        <v>40</v>
      </c>
      <c r="E622" s="32" t="s">
        <v>2541</v>
      </c>
    </row>
    <row r="623" spans="1:5" ht="12.75">
      <c r="A623" t="s">
        <v>41</v>
      </c>
      <c r="E623" s="30" t="s">
        <v>36</v>
      </c>
    </row>
    <row r="624" spans="1:16" ht="12.75">
      <c r="A624" s="19" t="s">
        <v>34</v>
      </c>
      <c s="23" t="s">
        <v>2542</v>
      </c>
      <c s="23" t="s">
        <v>871</v>
      </c>
      <c s="19" t="s">
        <v>36</v>
      </c>
      <c s="24" t="s">
        <v>872</v>
      </c>
      <c s="25" t="s">
        <v>181</v>
      </c>
      <c s="26">
        <v>772.856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89.25">
      <c r="A626" s="31" t="s">
        <v>40</v>
      </c>
      <c r="E626" s="32" t="s">
        <v>2543</v>
      </c>
    </row>
    <row r="627" spans="1:5" ht="12.75">
      <c r="A627" t="s">
        <v>41</v>
      </c>
      <c r="E627" s="30" t="s">
        <v>866</v>
      </c>
    </row>
    <row r="628" spans="1:16" ht="12.75">
      <c r="A628" s="19" t="s">
        <v>34</v>
      </c>
      <c s="23" t="s">
        <v>2544</v>
      </c>
      <c s="23" t="s">
        <v>875</v>
      </c>
      <c s="19" t="s">
        <v>36</v>
      </c>
      <c s="24" t="s">
        <v>876</v>
      </c>
      <c s="25" t="s">
        <v>181</v>
      </c>
      <c s="26">
        <v>339.395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2545</v>
      </c>
    </row>
    <row r="631" spans="1:5" ht="12.75">
      <c r="A631" t="s">
        <v>41</v>
      </c>
      <c r="E631" s="30" t="s">
        <v>36</v>
      </c>
    </row>
    <row r="632" spans="1:16" ht="12.75">
      <c r="A632" s="19" t="s">
        <v>34</v>
      </c>
      <c s="23" t="s">
        <v>826</v>
      </c>
      <c s="23" t="s">
        <v>879</v>
      </c>
      <c s="19" t="s">
        <v>36</v>
      </c>
      <c s="24" t="s">
        <v>880</v>
      </c>
      <c s="25" t="s">
        <v>181</v>
      </c>
      <c s="26">
        <v>206.817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14.75">
      <c r="A634" s="31" t="s">
        <v>40</v>
      </c>
      <c r="E634" s="32" t="s">
        <v>2546</v>
      </c>
    </row>
    <row r="635" spans="1:5" ht="12.75">
      <c r="A635" t="s">
        <v>41</v>
      </c>
      <c r="E635" s="30" t="s">
        <v>882</v>
      </c>
    </row>
    <row r="636" spans="1:16" ht="12.75">
      <c r="A636" s="19" t="s">
        <v>34</v>
      </c>
      <c s="23" t="s">
        <v>899</v>
      </c>
      <c s="23" t="s">
        <v>884</v>
      </c>
      <c s="19" t="s">
        <v>36</v>
      </c>
      <c s="24" t="s">
        <v>885</v>
      </c>
      <c s="25" t="s">
        <v>181</v>
      </c>
      <c s="26">
        <v>206.817</v>
      </c>
      <c s="27">
        <v>0</v>
      </c>
      <c s="28">
        <f>ROUND(ROUND(H636,2)*ROUND(G636,3),2)</f>
      </c>
      <c r="O636">
        <f>(I636*21)/100</f>
      </c>
      <c t="s">
        <v>13</v>
      </c>
    </row>
    <row r="637" spans="1:5" ht="12.75">
      <c r="A637" s="29" t="s">
        <v>39</v>
      </c>
      <c r="E637" s="30" t="s">
        <v>36</v>
      </c>
    </row>
    <row r="638" spans="1:5" ht="114.75">
      <c r="A638" s="31" t="s">
        <v>40</v>
      </c>
      <c r="E638" s="32" t="s">
        <v>2546</v>
      </c>
    </row>
    <row r="639" spans="1:5" ht="12.75">
      <c r="A639" t="s">
        <v>41</v>
      </c>
      <c r="E639" s="30" t="s">
        <v>840</v>
      </c>
    </row>
    <row r="640" spans="1:16" ht="12.75">
      <c r="A640" s="19" t="s">
        <v>34</v>
      </c>
      <c s="23" t="s">
        <v>2547</v>
      </c>
      <c s="23" t="s">
        <v>887</v>
      </c>
      <c s="19" t="s">
        <v>36</v>
      </c>
      <c s="24" t="s">
        <v>888</v>
      </c>
      <c s="25" t="s">
        <v>181</v>
      </c>
      <c s="26">
        <v>198.3</v>
      </c>
      <c s="27">
        <v>0</v>
      </c>
      <c s="28">
        <f>ROUND(ROUND(H640,2)*ROUND(G640,3),2)</f>
      </c>
      <c r="O640">
        <f>(I640*21)/100</f>
      </c>
      <c t="s">
        <v>13</v>
      </c>
    </row>
    <row r="641" spans="1:5" ht="12.75">
      <c r="A641" s="29" t="s">
        <v>39</v>
      </c>
      <c r="E641" s="30" t="s">
        <v>36</v>
      </c>
    </row>
    <row r="642" spans="1:5" ht="153">
      <c r="A642" s="31" t="s">
        <v>40</v>
      </c>
      <c r="E642" s="32" t="s">
        <v>2548</v>
      </c>
    </row>
    <row r="643" spans="1:5" ht="12.75">
      <c r="A643" t="s">
        <v>41</v>
      </c>
      <c r="E643" s="30" t="s">
        <v>890</v>
      </c>
    </row>
    <row r="644" spans="1:16" ht="12.75">
      <c r="A644" s="19" t="s">
        <v>34</v>
      </c>
      <c s="23" t="s">
        <v>62</v>
      </c>
      <c s="23" t="s">
        <v>892</v>
      </c>
      <c s="19" t="s">
        <v>36</v>
      </c>
      <c s="24" t="s">
        <v>893</v>
      </c>
      <c s="25" t="s">
        <v>67</v>
      </c>
      <c s="26">
        <v>124.4</v>
      </c>
      <c s="27">
        <v>0</v>
      </c>
      <c s="28">
        <f>ROUND(ROUND(H644,2)*ROUND(G644,3),2)</f>
      </c>
      <c r="O644">
        <f>(I644*21)/100</f>
      </c>
      <c t="s">
        <v>13</v>
      </c>
    </row>
    <row r="645" spans="1:5" ht="12.75">
      <c r="A645" s="29" t="s">
        <v>39</v>
      </c>
      <c r="E645" s="30" t="s">
        <v>36</v>
      </c>
    </row>
    <row r="646" spans="1:5" ht="25.5">
      <c r="A646" s="31" t="s">
        <v>40</v>
      </c>
      <c r="E646" s="32" t="s">
        <v>2549</v>
      </c>
    </row>
    <row r="647" spans="1:5" ht="12.75">
      <c r="A647" t="s">
        <v>41</v>
      </c>
      <c r="E647" s="30" t="s">
        <v>895</v>
      </c>
    </row>
    <row r="648" spans="1:18" ht="12.75" customHeight="1">
      <c r="A648" s="5" t="s">
        <v>32</v>
      </c>
      <c s="5"/>
      <c s="35" t="s">
        <v>899</v>
      </c>
      <c s="5"/>
      <c s="21" t="s">
        <v>900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34</v>
      </c>
      <c s="23" t="s">
        <v>2550</v>
      </c>
      <c s="23" t="s">
        <v>902</v>
      </c>
      <c s="19" t="s">
        <v>36</v>
      </c>
      <c s="24" t="s">
        <v>903</v>
      </c>
      <c s="25" t="s">
        <v>38</v>
      </c>
      <c s="26">
        <v>0.845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2551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2552</v>
      </c>
      <c s="23" t="s">
        <v>829</v>
      </c>
      <c s="19" t="s">
        <v>36</v>
      </c>
      <c s="24" t="s">
        <v>2553</v>
      </c>
      <c s="25" t="s">
        <v>38</v>
      </c>
      <c s="26">
        <v>20.675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2554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2555</v>
      </c>
      <c s="23" t="s">
        <v>829</v>
      </c>
      <c s="19" t="s">
        <v>5</v>
      </c>
      <c s="24" t="s">
        <v>830</v>
      </c>
      <c s="25" t="s">
        <v>38</v>
      </c>
      <c s="26">
        <v>63.713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2556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983</v>
      </c>
      <c s="23" t="s">
        <v>829</v>
      </c>
      <c s="19" t="s">
        <v>13</v>
      </c>
      <c s="24" t="s">
        <v>909</v>
      </c>
      <c s="25" t="s">
        <v>38</v>
      </c>
      <c s="26">
        <v>24.477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2557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2558</v>
      </c>
      <c s="23" t="s">
        <v>916</v>
      </c>
      <c s="19" t="s">
        <v>36</v>
      </c>
      <c s="24" t="s">
        <v>917</v>
      </c>
      <c s="25" t="s">
        <v>38</v>
      </c>
      <c s="26">
        <v>0.816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12.75">
      <c r="A667" s="31" t="s">
        <v>40</v>
      </c>
      <c r="E667" s="32" t="s">
        <v>2559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2560</v>
      </c>
      <c s="23" t="s">
        <v>920</v>
      </c>
      <c s="19" t="s">
        <v>36</v>
      </c>
      <c s="24" t="s">
        <v>2561</v>
      </c>
      <c s="25" t="s">
        <v>181</v>
      </c>
      <c s="26">
        <v>83.103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25.5">
      <c r="A671" s="31" t="s">
        <v>40</v>
      </c>
      <c r="E671" s="32" t="s">
        <v>2562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1514</v>
      </c>
      <c s="23" t="s">
        <v>924</v>
      </c>
      <c s="19" t="s">
        <v>36</v>
      </c>
      <c s="24" t="s">
        <v>925</v>
      </c>
      <c s="25" t="s">
        <v>181</v>
      </c>
      <c s="26">
        <v>296.555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2563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2564</v>
      </c>
      <c s="23" t="s">
        <v>928</v>
      </c>
      <c s="19" t="s">
        <v>36</v>
      </c>
      <c s="24" t="s">
        <v>929</v>
      </c>
      <c s="25" t="s">
        <v>181</v>
      </c>
      <c s="26">
        <v>290.74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51">
      <c r="A679" s="31" t="s">
        <v>40</v>
      </c>
      <c r="E679" s="32" t="s">
        <v>2565</v>
      </c>
    </row>
    <row r="680" spans="1:5" ht="12.75">
      <c r="A680" t="s">
        <v>41</v>
      </c>
      <c r="E680" s="30" t="s">
        <v>931</v>
      </c>
    </row>
    <row r="681" spans="1:16" ht="12.75">
      <c r="A681" s="19" t="s">
        <v>34</v>
      </c>
      <c s="23" t="s">
        <v>2566</v>
      </c>
      <c s="23" t="s">
        <v>933</v>
      </c>
      <c s="19" t="s">
        <v>36</v>
      </c>
      <c s="24" t="s">
        <v>934</v>
      </c>
      <c s="25" t="s">
        <v>181</v>
      </c>
      <c s="26">
        <v>311.76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51">
      <c r="A683" s="31" t="s">
        <v>40</v>
      </c>
      <c r="E683" s="32" t="s">
        <v>2567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2568</v>
      </c>
      <c s="23" t="s">
        <v>937</v>
      </c>
      <c s="19" t="s">
        <v>36</v>
      </c>
      <c s="24" t="s">
        <v>938</v>
      </c>
      <c s="25" t="s">
        <v>181</v>
      </c>
      <c s="26">
        <v>416.427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2525</v>
      </c>
    </row>
    <row r="688" spans="1:5" ht="12.75">
      <c r="A688" t="s">
        <v>41</v>
      </c>
      <c r="E688" s="30" t="s">
        <v>942</v>
      </c>
    </row>
    <row r="689" spans="1:16" ht="12.75">
      <c r="A689" s="19" t="s">
        <v>34</v>
      </c>
      <c s="23" t="s">
        <v>2569</v>
      </c>
      <c s="23" t="s">
        <v>937</v>
      </c>
      <c s="19" t="s">
        <v>5</v>
      </c>
      <c s="24" t="s">
        <v>938</v>
      </c>
      <c s="25" t="s">
        <v>181</v>
      </c>
      <c s="26">
        <v>17.034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38.25">
      <c r="A691" s="31" t="s">
        <v>40</v>
      </c>
      <c r="E691" s="32" t="s">
        <v>2570</v>
      </c>
    </row>
    <row r="692" spans="1:5" ht="12.75">
      <c r="A692" t="s">
        <v>41</v>
      </c>
      <c r="E692" s="30" t="s">
        <v>940</v>
      </c>
    </row>
    <row r="693" spans="1:16" ht="12.75">
      <c r="A693" s="19" t="s">
        <v>34</v>
      </c>
      <c s="23" t="s">
        <v>2571</v>
      </c>
      <c s="23" t="s">
        <v>948</v>
      </c>
      <c s="19" t="s">
        <v>36</v>
      </c>
      <c s="24" t="s">
        <v>949</v>
      </c>
      <c s="25" t="s">
        <v>181</v>
      </c>
      <c s="26">
        <v>13.807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2572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2573</v>
      </c>
      <c s="23" t="s">
        <v>952</v>
      </c>
      <c s="19" t="s">
        <v>36</v>
      </c>
      <c s="24" t="s">
        <v>953</v>
      </c>
      <c s="25" t="s">
        <v>181</v>
      </c>
      <c s="26">
        <v>272.774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165.75">
      <c r="A699" s="31" t="s">
        <v>40</v>
      </c>
      <c r="E699" s="32" t="s">
        <v>2574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2575</v>
      </c>
      <c s="23" t="s">
        <v>956</v>
      </c>
      <c s="19" t="s">
        <v>36</v>
      </c>
      <c s="24" t="s">
        <v>957</v>
      </c>
      <c s="25" t="s">
        <v>181</v>
      </c>
      <c s="26">
        <v>416.427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25.5">
      <c r="A703" s="31" t="s">
        <v>40</v>
      </c>
      <c r="E703" s="32" t="s">
        <v>2525</v>
      </c>
    </row>
    <row r="704" spans="1:5" ht="12.75">
      <c r="A704" t="s">
        <v>41</v>
      </c>
      <c r="E704" s="30" t="s">
        <v>36</v>
      </c>
    </row>
    <row r="705" spans="1:16" ht="12.75">
      <c r="A705" s="19" t="s">
        <v>34</v>
      </c>
      <c s="23" t="s">
        <v>2576</v>
      </c>
      <c s="23" t="s">
        <v>959</v>
      </c>
      <c s="19" t="s">
        <v>36</v>
      </c>
      <c s="24" t="s">
        <v>960</v>
      </c>
      <c s="25" t="s">
        <v>181</v>
      </c>
      <c s="26">
        <v>305.09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38.25">
      <c r="A707" s="31" t="s">
        <v>40</v>
      </c>
      <c r="E707" s="32" t="s">
        <v>2577</v>
      </c>
    </row>
    <row r="708" spans="1:5" ht="12.75">
      <c r="A708" t="s">
        <v>41</v>
      </c>
      <c r="E708" s="30" t="s">
        <v>962</v>
      </c>
    </row>
    <row r="709" spans="1:16" ht="12.75">
      <c r="A709" s="19" t="s">
        <v>34</v>
      </c>
      <c s="23" t="s">
        <v>2578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ROUND(ROUND(H709,2)*ROUND(G709,3),2)</f>
      </c>
      <c r="O709">
        <f>(I709*21)/100</f>
      </c>
      <c t="s">
        <v>13</v>
      </c>
    </row>
    <row r="710" spans="1:5" ht="12.75">
      <c r="A710" s="29" t="s">
        <v>39</v>
      </c>
      <c r="E710" s="30" t="s">
        <v>36</v>
      </c>
    </row>
    <row r="711" spans="1:5" ht="12.75">
      <c r="A711" s="31" t="s">
        <v>40</v>
      </c>
      <c r="E711" s="32" t="s">
        <v>36</v>
      </c>
    </row>
    <row r="712" spans="1:5" ht="12.75">
      <c r="A712" t="s">
        <v>41</v>
      </c>
      <c r="E712" s="30" t="s">
        <v>36</v>
      </c>
    </row>
    <row r="713" spans="1:18" ht="12.75" customHeight="1">
      <c r="A713" s="5" t="s">
        <v>32</v>
      </c>
      <c s="5"/>
      <c s="35" t="s">
        <v>966</v>
      </c>
      <c s="5"/>
      <c s="21" t="s">
        <v>967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34</v>
      </c>
      <c s="23" t="s">
        <v>2579</v>
      </c>
      <c s="23" t="s">
        <v>969</v>
      </c>
      <c s="19" t="s">
        <v>36</v>
      </c>
      <c s="24" t="s">
        <v>2580</v>
      </c>
      <c s="25" t="s">
        <v>52</v>
      </c>
      <c s="26">
        <v>5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6" ht="12.75">
      <c r="A718" s="19" t="s">
        <v>34</v>
      </c>
      <c s="23" t="s">
        <v>2581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ROUND(ROUND(H718,2)*ROUND(G718,3),2)</f>
      </c>
      <c r="O718">
        <f>(I718*21)/100</f>
      </c>
      <c t="s">
        <v>13</v>
      </c>
    </row>
    <row r="719" spans="1:5" ht="12.75">
      <c r="A719" s="29" t="s">
        <v>39</v>
      </c>
      <c r="E719" s="30" t="s">
        <v>36</v>
      </c>
    </row>
    <row r="720" spans="1:5" ht="12.75">
      <c r="A720" s="31" t="s">
        <v>40</v>
      </c>
      <c r="E720" s="32" t="s">
        <v>36</v>
      </c>
    </row>
    <row r="721" spans="1:5" ht="12.75">
      <c r="A721" t="s">
        <v>41</v>
      </c>
      <c r="E721" s="30" t="s">
        <v>36</v>
      </c>
    </row>
    <row r="722" spans="1:18" ht="12.75" customHeight="1">
      <c r="A722" s="5" t="s">
        <v>32</v>
      </c>
      <c s="5"/>
      <c s="35" t="s">
        <v>62</v>
      </c>
      <c s="5"/>
      <c s="21" t="s">
        <v>974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34</v>
      </c>
      <c s="23" t="s">
        <v>2582</v>
      </c>
      <c s="23" t="s">
        <v>976</v>
      </c>
      <c s="19" t="s">
        <v>36</v>
      </c>
      <c s="24" t="s">
        <v>2583</v>
      </c>
      <c s="25" t="s">
        <v>978</v>
      </c>
      <c s="26">
        <v>4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979</v>
      </c>
    </row>
    <row r="727" spans="1:16" ht="12.75">
      <c r="A727" s="19" t="s">
        <v>34</v>
      </c>
      <c s="23" t="s">
        <v>2584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ROUND(ROUND(H727,2)*ROUND(G727,3),2)</f>
      </c>
      <c r="O727">
        <f>(I727*21)/100</f>
      </c>
      <c t="s">
        <v>13</v>
      </c>
    </row>
    <row r="728" spans="1:5" ht="12.75">
      <c r="A728" s="29" t="s">
        <v>39</v>
      </c>
      <c r="E728" s="30" t="s">
        <v>36</v>
      </c>
    </row>
    <row r="729" spans="1:5" ht="12.75">
      <c r="A729" s="31" t="s">
        <v>40</v>
      </c>
      <c r="E729" s="32" t="s">
        <v>36</v>
      </c>
    </row>
    <row r="730" spans="1:5" ht="12.75">
      <c r="A730" t="s">
        <v>41</v>
      </c>
      <c r="E730" s="30" t="s">
        <v>36</v>
      </c>
    </row>
    <row r="731" spans="1:18" ht="12.75" customHeight="1">
      <c r="A731" s="5" t="s">
        <v>32</v>
      </c>
      <c s="5"/>
      <c s="35" t="s">
        <v>983</v>
      </c>
      <c s="5"/>
      <c s="21" t="s">
        <v>984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34</v>
      </c>
      <c s="23" t="s">
        <v>2585</v>
      </c>
      <c s="23" t="s">
        <v>2586</v>
      </c>
      <c s="19" t="s">
        <v>36</v>
      </c>
      <c s="24" t="s">
        <v>2587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2588</v>
      </c>
      <c s="23" t="s">
        <v>2589</v>
      </c>
      <c s="19" t="s">
        <v>36</v>
      </c>
      <c s="24" t="s">
        <v>2590</v>
      </c>
      <c s="25" t="s">
        <v>52</v>
      </c>
      <c s="26">
        <v>1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2591</v>
      </c>
      <c s="23" t="s">
        <v>2592</v>
      </c>
      <c s="19" t="s">
        <v>36</v>
      </c>
      <c s="24" t="s">
        <v>2593</v>
      </c>
      <c s="25" t="s">
        <v>52</v>
      </c>
      <c s="26">
        <v>4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2594</v>
      </c>
      <c s="23" t="s">
        <v>989</v>
      </c>
      <c s="19" t="s">
        <v>36</v>
      </c>
      <c s="24" t="s">
        <v>2085</v>
      </c>
      <c s="25" t="s">
        <v>52</v>
      </c>
      <c s="26">
        <v>5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2595</v>
      </c>
      <c s="23" t="s">
        <v>992</v>
      </c>
      <c s="19" t="s">
        <v>36</v>
      </c>
      <c s="24" t="s">
        <v>2087</v>
      </c>
      <c s="25" t="s">
        <v>52</v>
      </c>
      <c s="26">
        <v>1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2596</v>
      </c>
      <c s="23" t="s">
        <v>995</v>
      </c>
      <c s="19" t="s">
        <v>36</v>
      </c>
      <c s="24" t="s">
        <v>2089</v>
      </c>
      <c s="25" t="s">
        <v>52</v>
      </c>
      <c s="26">
        <v>6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6" ht="12.75">
      <c r="A756" s="19" t="s">
        <v>34</v>
      </c>
      <c s="23" t="s">
        <v>2597</v>
      </c>
      <c s="23" t="s">
        <v>1001</v>
      </c>
      <c s="19" t="s">
        <v>36</v>
      </c>
      <c s="24" t="s">
        <v>1002</v>
      </c>
      <c s="25" t="s">
        <v>52</v>
      </c>
      <c s="26">
        <v>18</v>
      </c>
      <c s="27">
        <v>0</v>
      </c>
      <c s="28">
        <f>ROUND(ROUND(H756,2)*ROUND(G756,3),2)</f>
      </c>
      <c r="O756">
        <f>(I756*21)/100</f>
      </c>
      <c t="s">
        <v>13</v>
      </c>
    </row>
    <row r="757" spans="1:5" ht="12.75">
      <c r="A757" s="29" t="s">
        <v>39</v>
      </c>
      <c r="E757" s="30" t="s">
        <v>36</v>
      </c>
    </row>
    <row r="758" spans="1:5" ht="89.25">
      <c r="A758" s="31" t="s">
        <v>40</v>
      </c>
      <c r="E758" s="32" t="s">
        <v>2598</v>
      </c>
    </row>
    <row r="759" spans="1:5" ht="12.75">
      <c r="A759" t="s">
        <v>41</v>
      </c>
      <c r="E759" s="30" t="s">
        <v>36</v>
      </c>
    </row>
    <row r="760" spans="1:16" ht="12.75">
      <c r="A760" s="19" t="s">
        <v>34</v>
      </c>
      <c s="23" t="s">
        <v>2599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ROUND(ROUND(H760,2)*ROUND(G760,3),2)</f>
      </c>
      <c r="O760">
        <f>(I760*21)/100</f>
      </c>
      <c t="s">
        <v>13</v>
      </c>
    </row>
    <row r="761" spans="1:5" ht="12.75">
      <c r="A761" s="29" t="s">
        <v>39</v>
      </c>
      <c r="E761" s="30" t="s">
        <v>36</v>
      </c>
    </row>
    <row r="762" spans="1:5" ht="12.75">
      <c r="A762" s="31" t="s">
        <v>40</v>
      </c>
      <c r="E762" s="32" t="s">
        <v>36</v>
      </c>
    </row>
    <row r="763" spans="1:5" ht="12.75">
      <c r="A763" t="s">
        <v>41</v>
      </c>
      <c r="E763" s="30" t="s">
        <v>36</v>
      </c>
    </row>
    <row r="764" spans="1:18" ht="12.75" customHeight="1">
      <c r="A764" s="5" t="s">
        <v>32</v>
      </c>
      <c s="5"/>
      <c s="35" t="s">
        <v>1007</v>
      </c>
      <c s="5"/>
      <c s="21" t="s">
        <v>1008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34</v>
      </c>
      <c s="23" t="s">
        <v>2600</v>
      </c>
      <c s="23" t="s">
        <v>1010</v>
      </c>
      <c s="19" t="s">
        <v>36</v>
      </c>
      <c s="24" t="s">
        <v>1011</v>
      </c>
      <c s="25" t="s">
        <v>181</v>
      </c>
      <c s="26">
        <v>18.738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2601</v>
      </c>
    </row>
    <row r="768" spans="1:5" ht="12.75">
      <c r="A768" t="s">
        <v>41</v>
      </c>
      <c r="E768" s="30" t="s">
        <v>36</v>
      </c>
    </row>
    <row r="769" spans="1:16" ht="12.75">
      <c r="A769" s="19" t="s">
        <v>34</v>
      </c>
      <c s="23" t="s">
        <v>2602</v>
      </c>
      <c s="23" t="s">
        <v>1014</v>
      </c>
      <c s="19" t="s">
        <v>36</v>
      </c>
      <c s="24" t="s">
        <v>1015</v>
      </c>
      <c s="25" t="s">
        <v>181</v>
      </c>
      <c s="26">
        <v>17.034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38.25">
      <c r="A771" s="31" t="s">
        <v>40</v>
      </c>
      <c r="E771" s="32" t="s">
        <v>2570</v>
      </c>
    </row>
    <row r="772" spans="1:5" ht="12.75">
      <c r="A772" t="s">
        <v>41</v>
      </c>
      <c r="E772" s="30" t="s">
        <v>36</v>
      </c>
    </row>
    <row r="773" spans="1:16" ht="12.75">
      <c r="A773" s="19" t="s">
        <v>34</v>
      </c>
      <c s="23" t="s">
        <v>2603</v>
      </c>
      <c s="23" t="s">
        <v>1017</v>
      </c>
      <c s="19" t="s">
        <v>36</v>
      </c>
      <c s="24" t="s">
        <v>1018</v>
      </c>
      <c s="25" t="s">
        <v>181</v>
      </c>
      <c s="26">
        <v>17.279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51">
      <c r="A775" s="31" t="s">
        <v>40</v>
      </c>
      <c r="E775" s="32" t="s">
        <v>2604</v>
      </c>
    </row>
    <row r="776" spans="1:5" ht="12.75">
      <c r="A776" t="s">
        <v>41</v>
      </c>
      <c r="E776" s="30" t="s">
        <v>1020</v>
      </c>
    </row>
    <row r="777" spans="1:16" ht="12.75">
      <c r="A777" s="19" t="s">
        <v>34</v>
      </c>
      <c s="23" t="s">
        <v>2605</v>
      </c>
      <c s="23" t="s">
        <v>1022</v>
      </c>
      <c s="19" t="s">
        <v>36</v>
      </c>
      <c s="24" t="s">
        <v>1023</v>
      </c>
      <c s="25" t="s">
        <v>181</v>
      </c>
      <c s="26">
        <v>55.98</v>
      </c>
      <c s="27">
        <v>0</v>
      </c>
      <c s="28">
        <f>ROUND(ROUND(H777,2)*ROUND(G777,3),2)</f>
      </c>
      <c r="O777">
        <f>(I777*21)/100</f>
      </c>
      <c t="s">
        <v>13</v>
      </c>
    </row>
    <row r="778" spans="1:5" ht="12.75">
      <c r="A778" s="29" t="s">
        <v>39</v>
      </c>
      <c r="E778" s="30" t="s">
        <v>36</v>
      </c>
    </row>
    <row r="779" spans="1:5" ht="25.5">
      <c r="A779" s="31" t="s">
        <v>40</v>
      </c>
      <c r="E779" s="32" t="s">
        <v>2606</v>
      </c>
    </row>
    <row r="780" spans="1:5" ht="12.75">
      <c r="A780" t="s">
        <v>41</v>
      </c>
      <c r="E780" s="30" t="s">
        <v>1025</v>
      </c>
    </row>
    <row r="781" spans="1:16" ht="12.75">
      <c r="A781" s="19" t="s">
        <v>34</v>
      </c>
      <c s="23" t="s">
        <v>2607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ROUND(ROUND(H781,2)*ROUND(G781,3),2)</f>
      </c>
      <c r="O781">
        <f>(I781*21)/100</f>
      </c>
      <c t="s">
        <v>13</v>
      </c>
    </row>
    <row r="782" spans="1:5" ht="12.75">
      <c r="A782" s="29" t="s">
        <v>39</v>
      </c>
      <c r="E782" s="30" t="s">
        <v>36</v>
      </c>
    </row>
    <row r="783" spans="1:5" ht="12.75">
      <c r="A783" s="31" t="s">
        <v>40</v>
      </c>
      <c r="E783" s="32" t="s">
        <v>36</v>
      </c>
    </row>
    <row r="784" spans="1:5" ht="12.75">
      <c r="A784" t="s">
        <v>41</v>
      </c>
      <c r="E784" s="30" t="s">
        <v>36</v>
      </c>
    </row>
    <row r="785" spans="1:18" ht="12.75" customHeight="1">
      <c r="A785" s="5" t="s">
        <v>32</v>
      </c>
      <c s="5"/>
      <c s="35" t="s">
        <v>1029</v>
      </c>
      <c s="5"/>
      <c s="21" t="s">
        <v>1030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34</v>
      </c>
      <c s="23" t="s">
        <v>2608</v>
      </c>
      <c s="23" t="s">
        <v>1032</v>
      </c>
      <c s="19" t="s">
        <v>36</v>
      </c>
      <c s="24" t="s">
        <v>2609</v>
      </c>
      <c s="25" t="s">
        <v>67</v>
      </c>
      <c s="26">
        <v>114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2610</v>
      </c>
      <c s="23" t="s">
        <v>1035</v>
      </c>
      <c s="19" t="s">
        <v>36</v>
      </c>
      <c s="24" t="s">
        <v>2611</v>
      </c>
      <c s="25" t="s">
        <v>67</v>
      </c>
      <c s="26">
        <v>110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2612</v>
      </c>
      <c s="23" t="s">
        <v>1038</v>
      </c>
      <c s="19" t="s">
        <v>36</v>
      </c>
      <c s="24" t="s">
        <v>2613</v>
      </c>
      <c s="25" t="s">
        <v>67</v>
      </c>
      <c s="26">
        <v>55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12.75">
      <c r="A798" s="19" t="s">
        <v>34</v>
      </c>
      <c s="23" t="s">
        <v>2614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8" ht="12.75" customHeight="1">
      <c r="A802" s="5" t="s">
        <v>32</v>
      </c>
      <c s="5"/>
      <c s="35" t="s">
        <v>1054</v>
      </c>
      <c s="5"/>
      <c s="21" t="s">
        <v>1055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34</v>
      </c>
      <c s="23" t="s">
        <v>1137</v>
      </c>
      <c s="23" t="s">
        <v>1057</v>
      </c>
      <c s="19" t="s">
        <v>36</v>
      </c>
      <c s="24" t="s">
        <v>1058</v>
      </c>
      <c s="25" t="s">
        <v>52</v>
      </c>
      <c s="26">
        <v>15</v>
      </c>
      <c s="27">
        <v>0</v>
      </c>
      <c s="28">
        <f>ROUND(ROUND(H803,2)*ROUND(G803,3),2)</f>
      </c>
      <c r="O803">
        <f>(I803*21)/100</f>
      </c>
      <c t="s">
        <v>13</v>
      </c>
    </row>
    <row r="804" spans="1:5" ht="12.75">
      <c r="A804" s="29" t="s">
        <v>39</v>
      </c>
      <c r="E804" s="30" t="s">
        <v>36</v>
      </c>
    </row>
    <row r="805" spans="1:5" ht="12.75">
      <c r="A805" s="31" t="s">
        <v>40</v>
      </c>
      <c r="E805" s="32" t="s">
        <v>36</v>
      </c>
    </row>
    <row r="806" spans="1:5" ht="12.75">
      <c r="A806" t="s">
        <v>41</v>
      </c>
      <c r="E806" s="30" t="s">
        <v>36</v>
      </c>
    </row>
    <row r="807" spans="1:16" ht="25.5">
      <c r="A807" s="19" t="s">
        <v>34</v>
      </c>
      <c s="23" t="s">
        <v>2615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2616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2617</v>
      </c>
      <c s="23" t="s">
        <v>1066</v>
      </c>
      <c s="19" t="s">
        <v>36</v>
      </c>
      <c s="24" t="s">
        <v>2618</v>
      </c>
      <c s="25" t="s">
        <v>52</v>
      </c>
      <c s="26">
        <v>4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2619</v>
      </c>
      <c s="23" t="s">
        <v>1066</v>
      </c>
      <c s="19" t="s">
        <v>5</v>
      </c>
      <c s="24" t="s">
        <v>2620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2621</v>
      </c>
      <c s="23" t="s">
        <v>1075</v>
      </c>
      <c s="19" t="s">
        <v>36</v>
      </c>
      <c s="24" t="s">
        <v>1076</v>
      </c>
      <c s="25" t="s">
        <v>52</v>
      </c>
      <c s="26">
        <v>24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1194</v>
      </c>
      <c s="23" t="s">
        <v>1078</v>
      </c>
      <c s="19" t="s">
        <v>36</v>
      </c>
      <c s="24" t="s">
        <v>1079</v>
      </c>
      <c s="25" t="s">
        <v>52</v>
      </c>
      <c s="26">
        <v>6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2622</v>
      </c>
      <c s="23" t="s">
        <v>1093</v>
      </c>
      <c s="19" t="s">
        <v>36</v>
      </c>
      <c s="24" t="s">
        <v>1094</v>
      </c>
      <c s="25" t="s">
        <v>52</v>
      </c>
      <c s="26">
        <v>23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2623</v>
      </c>
      <c s="23" t="s">
        <v>2624</v>
      </c>
      <c s="19" t="s">
        <v>36</v>
      </c>
      <c s="24" t="s">
        <v>2625</v>
      </c>
      <c s="25" t="s">
        <v>52</v>
      </c>
      <c s="26">
        <v>2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1243</v>
      </c>
      <c s="23" t="s">
        <v>1096</v>
      </c>
      <c s="19" t="s">
        <v>36</v>
      </c>
      <c s="24" t="s">
        <v>1097</v>
      </c>
      <c s="25" t="s">
        <v>52</v>
      </c>
      <c s="26">
        <v>48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1263</v>
      </c>
      <c s="23" t="s">
        <v>2626</v>
      </c>
      <c s="19" t="s">
        <v>36</v>
      </c>
      <c s="24" t="s">
        <v>2627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2628</v>
      </c>
      <c s="23" t="s">
        <v>1102</v>
      </c>
      <c s="19" t="s">
        <v>36</v>
      </c>
      <c s="24" t="s">
        <v>1103</v>
      </c>
      <c s="25" t="s">
        <v>52</v>
      </c>
      <c s="26">
        <v>36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2629</v>
      </c>
      <c s="23" t="s">
        <v>1108</v>
      </c>
      <c s="19" t="s">
        <v>36</v>
      </c>
      <c s="24" t="s">
        <v>1106</v>
      </c>
      <c s="25" t="s">
        <v>52</v>
      </c>
      <c s="26">
        <v>5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2630</v>
      </c>
      <c s="23" t="s">
        <v>1108</v>
      </c>
      <c s="19" t="s">
        <v>5</v>
      </c>
      <c s="24" t="s">
        <v>1109</v>
      </c>
      <c s="25" t="s">
        <v>52</v>
      </c>
      <c s="26">
        <v>1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1273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2631</v>
      </c>
      <c s="23" t="s">
        <v>1114</v>
      </c>
      <c s="19" t="s">
        <v>36</v>
      </c>
      <c s="24" t="s">
        <v>1115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1289</v>
      </c>
      <c s="23" t="s">
        <v>2134</v>
      </c>
      <c s="19" t="s">
        <v>36</v>
      </c>
      <c s="24" t="s">
        <v>2135</v>
      </c>
      <c s="25" t="s">
        <v>52</v>
      </c>
      <c s="26">
        <v>1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1295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2632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2633</v>
      </c>
      <c s="23" t="s">
        <v>1123</v>
      </c>
      <c s="19" t="s">
        <v>36</v>
      </c>
      <c s="24" t="s">
        <v>2634</v>
      </c>
      <c s="25" t="s">
        <v>52</v>
      </c>
      <c s="26">
        <v>16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1007</v>
      </c>
      <c s="23" t="s">
        <v>1126</v>
      </c>
      <c s="19" t="s">
        <v>36</v>
      </c>
      <c s="24" t="s">
        <v>2635</v>
      </c>
      <c s="25" t="s">
        <v>52</v>
      </c>
      <c s="26">
        <v>5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2636</v>
      </c>
      <c s="23" t="s">
        <v>1129</v>
      </c>
      <c s="19" t="s">
        <v>36</v>
      </c>
      <c s="24" t="s">
        <v>2637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1029</v>
      </c>
      <c s="23" t="s">
        <v>1132</v>
      </c>
      <c s="19" t="s">
        <v>36</v>
      </c>
      <c s="24" t="s">
        <v>2638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2639</v>
      </c>
      <c s="23" t="s">
        <v>2640</v>
      </c>
      <c s="19" t="s">
        <v>36</v>
      </c>
      <c s="24" t="s">
        <v>2641</v>
      </c>
      <c s="25" t="s">
        <v>52</v>
      </c>
      <c s="26">
        <v>4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1054</v>
      </c>
      <c s="23" t="s">
        <v>2642</v>
      </c>
      <c s="19" t="s">
        <v>36</v>
      </c>
      <c s="24" t="s">
        <v>2643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12.75">
      <c r="A903" s="19" t="s">
        <v>34</v>
      </c>
      <c s="23" t="s">
        <v>2644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8" ht="12.75" customHeight="1">
      <c r="A907" s="5" t="s">
        <v>32</v>
      </c>
      <c s="5"/>
      <c s="35" t="s">
        <v>1137</v>
      </c>
      <c s="5"/>
      <c s="21" t="s">
        <v>1138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34</v>
      </c>
      <c s="23" t="s">
        <v>2645</v>
      </c>
      <c s="23" t="s">
        <v>1140</v>
      </c>
      <c s="19" t="s">
        <v>36</v>
      </c>
      <c s="24" t="s">
        <v>1141</v>
      </c>
      <c s="25" t="s">
        <v>181</v>
      </c>
      <c s="26">
        <v>24.494</v>
      </c>
      <c s="27">
        <v>0</v>
      </c>
      <c s="28">
        <f>ROUND(ROUND(H908,2)*ROUND(G908,3),2)</f>
      </c>
      <c r="O908">
        <f>(I908*21)/100</f>
      </c>
      <c t="s">
        <v>13</v>
      </c>
    </row>
    <row r="909" spans="1:5" ht="12.75">
      <c r="A909" s="29" t="s">
        <v>39</v>
      </c>
      <c r="E909" s="30" t="s">
        <v>36</v>
      </c>
    </row>
    <row r="910" spans="1:5" ht="25.5">
      <c r="A910" s="31" t="s">
        <v>40</v>
      </c>
      <c r="E910" s="32" t="s">
        <v>2646</v>
      </c>
    </row>
    <row r="911" spans="1:5" ht="12.75">
      <c r="A911" t="s">
        <v>41</v>
      </c>
      <c r="E911" s="30" t="s">
        <v>1143</v>
      </c>
    </row>
    <row r="912" spans="1:16" ht="12.75">
      <c r="A912" s="19" t="s">
        <v>34</v>
      </c>
      <c s="23" t="s">
        <v>2647</v>
      </c>
      <c s="23" t="s">
        <v>1145</v>
      </c>
      <c s="19" t="s">
        <v>36</v>
      </c>
      <c s="24" t="s">
        <v>1146</v>
      </c>
      <c s="25" t="s">
        <v>67</v>
      </c>
      <c s="26">
        <v>13.05</v>
      </c>
      <c s="27">
        <v>0</v>
      </c>
      <c s="28">
        <f>ROUND(ROUND(H912,2)*ROUND(G912,3),2)</f>
      </c>
      <c r="O912">
        <f>(I912*21)/100</f>
      </c>
      <c t="s">
        <v>13</v>
      </c>
    </row>
    <row r="913" spans="1:5" ht="12.75">
      <c r="A913" s="29" t="s">
        <v>39</v>
      </c>
      <c r="E913" s="30" t="s">
        <v>36</v>
      </c>
    </row>
    <row r="914" spans="1:5" ht="25.5">
      <c r="A914" s="31" t="s">
        <v>40</v>
      </c>
      <c r="E914" s="32" t="s">
        <v>2648</v>
      </c>
    </row>
    <row r="915" spans="1:5" ht="12.75">
      <c r="A915" t="s">
        <v>41</v>
      </c>
      <c r="E915" s="30" t="s">
        <v>1143</v>
      </c>
    </row>
    <row r="916" spans="1:16" ht="12.75">
      <c r="A916" s="19" t="s">
        <v>34</v>
      </c>
      <c s="23" t="s">
        <v>2649</v>
      </c>
      <c s="23" t="s">
        <v>1149</v>
      </c>
      <c s="19" t="s">
        <v>36</v>
      </c>
      <c s="24" t="s">
        <v>2650</v>
      </c>
      <c s="25" t="s">
        <v>52</v>
      </c>
      <c s="26">
        <v>470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12.75">
      <c r="A918" s="31" t="s">
        <v>40</v>
      </c>
      <c r="E918" s="32" t="s">
        <v>36</v>
      </c>
    </row>
    <row r="919" spans="1:5" ht="12.75">
      <c r="A919" t="s">
        <v>41</v>
      </c>
      <c r="E919" s="30" t="s">
        <v>36</v>
      </c>
    </row>
    <row r="920" spans="1:16" ht="25.5">
      <c r="A920" s="19" t="s">
        <v>34</v>
      </c>
      <c s="23" t="s">
        <v>2651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12.75">
      <c r="A922" s="31" t="s">
        <v>40</v>
      </c>
      <c r="E922" s="32" t="s">
        <v>36</v>
      </c>
    </row>
    <row r="923" spans="1:5" ht="12.75">
      <c r="A923" t="s">
        <v>41</v>
      </c>
      <c r="E923" s="30" t="s">
        <v>36</v>
      </c>
    </row>
    <row r="924" spans="1:16" ht="25.5">
      <c r="A924" s="19" t="s">
        <v>34</v>
      </c>
      <c s="23" t="s">
        <v>2652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2653</v>
      </c>
      <c s="23" t="s">
        <v>1158</v>
      </c>
      <c s="19" t="s">
        <v>36</v>
      </c>
      <c s="24" t="s">
        <v>2654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12.75">
      <c r="A932" s="19" t="s">
        <v>34</v>
      </c>
      <c s="23" t="s">
        <v>2655</v>
      </c>
      <c s="23" t="s">
        <v>1161</v>
      </c>
      <c s="19" t="s">
        <v>36</v>
      </c>
      <c s="24" t="s">
        <v>2656</v>
      </c>
      <c s="25" t="s">
        <v>52</v>
      </c>
      <c s="26">
        <v>25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2657</v>
      </c>
      <c s="23" t="s">
        <v>1164</v>
      </c>
      <c s="19" t="s">
        <v>36</v>
      </c>
      <c s="24" t="s">
        <v>2658</v>
      </c>
      <c s="25" t="s">
        <v>52</v>
      </c>
      <c s="26">
        <v>20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2659</v>
      </c>
      <c s="23" t="s">
        <v>1167</v>
      </c>
      <c s="19" t="s">
        <v>36</v>
      </c>
      <c s="24" t="s">
        <v>2660</v>
      </c>
      <c s="25" t="s">
        <v>52</v>
      </c>
      <c s="26">
        <v>25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2661</v>
      </c>
      <c s="23" t="s">
        <v>2662</v>
      </c>
      <c s="19" t="s">
        <v>36</v>
      </c>
      <c s="24" t="s">
        <v>2663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2664</v>
      </c>
      <c s="23" t="s">
        <v>2665</v>
      </c>
      <c s="19" t="s">
        <v>36</v>
      </c>
      <c s="24" t="s">
        <v>2666</v>
      </c>
      <c s="25" t="s">
        <v>52</v>
      </c>
      <c s="26">
        <v>3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2667</v>
      </c>
      <c s="23" t="s">
        <v>2668</v>
      </c>
      <c s="19" t="s">
        <v>36</v>
      </c>
      <c s="24" t="s">
        <v>2669</v>
      </c>
      <c s="25" t="s">
        <v>67</v>
      </c>
      <c s="26">
        <v>160.1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2670</v>
      </c>
    </row>
    <row r="955" spans="1:5" ht="12.75">
      <c r="A955" t="s">
        <v>41</v>
      </c>
      <c r="E955" s="30" t="s">
        <v>36</v>
      </c>
    </row>
    <row r="956" spans="1:16" ht="12.75">
      <c r="A956" s="19" t="s">
        <v>34</v>
      </c>
      <c s="23" t="s">
        <v>2671</v>
      </c>
      <c s="23" t="s">
        <v>2672</v>
      </c>
      <c s="19" t="s">
        <v>36</v>
      </c>
      <c s="24" t="s">
        <v>2673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2674</v>
      </c>
      <c s="23" t="s">
        <v>1183</v>
      </c>
      <c s="19" t="s">
        <v>36</v>
      </c>
      <c s="24" t="s">
        <v>2675</v>
      </c>
      <c s="25" t="s">
        <v>52</v>
      </c>
      <c s="26">
        <v>1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2676</v>
      </c>
      <c s="23" t="s">
        <v>1186</v>
      </c>
      <c s="19" t="s">
        <v>36</v>
      </c>
      <c s="24" t="s">
        <v>2677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2678</v>
      </c>
      <c s="23" t="s">
        <v>1189</v>
      </c>
      <c s="19" t="s">
        <v>36</v>
      </c>
      <c s="24" t="s">
        <v>2679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1304</v>
      </c>
      <c s="23" t="s">
        <v>2181</v>
      </c>
      <c s="19" t="s">
        <v>36</v>
      </c>
      <c s="24" t="s">
        <v>2680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12.75">
      <c r="A976" s="19" t="s">
        <v>34</v>
      </c>
      <c s="23" t="s">
        <v>2681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8" ht="12.75" customHeight="1">
      <c r="A980" s="5" t="s">
        <v>32</v>
      </c>
      <c s="5"/>
      <c s="35" t="s">
        <v>1194</v>
      </c>
      <c s="5"/>
      <c s="21" t="s">
        <v>1195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34</v>
      </c>
      <c s="23" t="s">
        <v>2682</v>
      </c>
      <c s="23" t="s">
        <v>1197</v>
      </c>
      <c s="19" t="s">
        <v>36</v>
      </c>
      <c s="24" t="s">
        <v>1198</v>
      </c>
      <c s="25" t="s">
        <v>181</v>
      </c>
      <c s="26">
        <v>45.122</v>
      </c>
      <c s="27">
        <v>0</v>
      </c>
      <c s="28">
        <f>ROUND(ROUND(H981,2)*ROUND(G981,3),2)</f>
      </c>
      <c r="O981">
        <f>(I981*21)/100</f>
      </c>
      <c t="s">
        <v>13</v>
      </c>
    </row>
    <row r="982" spans="1:5" ht="12.75">
      <c r="A982" s="29" t="s">
        <v>39</v>
      </c>
      <c r="E982" s="30" t="s">
        <v>36</v>
      </c>
    </row>
    <row r="983" spans="1:5" ht="25.5">
      <c r="A983" s="31" t="s">
        <v>40</v>
      </c>
      <c r="E983" s="32" t="s">
        <v>2683</v>
      </c>
    </row>
    <row r="984" spans="1:5" ht="12.75">
      <c r="A984" t="s">
        <v>41</v>
      </c>
      <c r="E984" s="30" t="s">
        <v>36</v>
      </c>
    </row>
    <row r="985" spans="1:16" ht="12.75">
      <c r="A985" s="19" t="s">
        <v>34</v>
      </c>
      <c s="23" t="s">
        <v>2684</v>
      </c>
      <c s="23" t="s">
        <v>1197</v>
      </c>
      <c s="19" t="s">
        <v>5</v>
      </c>
      <c s="24" t="s">
        <v>1198</v>
      </c>
      <c s="25" t="s">
        <v>181</v>
      </c>
      <c s="26">
        <v>335.367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2685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2686</v>
      </c>
      <c s="23" t="s">
        <v>1203</v>
      </c>
      <c s="19" t="s">
        <v>36</v>
      </c>
      <c s="24" t="s">
        <v>1204</v>
      </c>
      <c s="25" t="s">
        <v>67</v>
      </c>
      <c s="26">
        <v>180.506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2687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2688</v>
      </c>
      <c s="23" t="s">
        <v>1207</v>
      </c>
      <c s="19" t="s">
        <v>36</v>
      </c>
      <c s="24" t="s">
        <v>1204</v>
      </c>
      <c s="25" t="s">
        <v>67</v>
      </c>
      <c s="26">
        <v>8.03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2689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2690</v>
      </c>
      <c s="23" t="s">
        <v>1210</v>
      </c>
      <c s="19" t="s">
        <v>36</v>
      </c>
      <c s="24" t="s">
        <v>1211</v>
      </c>
      <c s="25" t="s">
        <v>181</v>
      </c>
      <c s="26">
        <v>7.337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2691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2692</v>
      </c>
      <c s="23" t="s">
        <v>1214</v>
      </c>
      <c s="19" t="s">
        <v>36</v>
      </c>
      <c s="24" t="s">
        <v>1215</v>
      </c>
      <c s="25" t="s">
        <v>181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76.5">
      <c r="A1003" s="31" t="s">
        <v>40</v>
      </c>
      <c r="E1003" s="32" t="s">
        <v>2693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2694</v>
      </c>
      <c s="23" t="s">
        <v>1218</v>
      </c>
      <c s="19" t="s">
        <v>36</v>
      </c>
      <c s="24" t="s">
        <v>1219</v>
      </c>
      <c s="25" t="s">
        <v>181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76.5">
      <c r="A1007" s="31" t="s">
        <v>40</v>
      </c>
      <c r="E1007" s="32" t="s">
        <v>2695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2696</v>
      </c>
      <c s="23" t="s">
        <v>1222</v>
      </c>
      <c s="19" t="s">
        <v>36</v>
      </c>
      <c s="24" t="s">
        <v>1223</v>
      </c>
      <c s="25" t="s">
        <v>67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5">
      <c r="A1011" s="31" t="s">
        <v>40</v>
      </c>
      <c r="E1011" s="32" t="s">
        <v>2697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2698</v>
      </c>
      <c s="23" t="s">
        <v>1222</v>
      </c>
      <c s="19" t="s">
        <v>5</v>
      </c>
      <c s="24" t="s">
        <v>1223</v>
      </c>
      <c s="25" t="s">
        <v>67</v>
      </c>
      <c s="26">
        <v>7.3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2699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2700</v>
      </c>
      <c s="23" t="s">
        <v>1228</v>
      </c>
      <c s="19" t="s">
        <v>36</v>
      </c>
      <c s="24" t="s">
        <v>1229</v>
      </c>
      <c s="25" t="s">
        <v>67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63.75">
      <c r="A1019" s="31" t="s">
        <v>40</v>
      </c>
      <c r="E1019" s="32" t="s">
        <v>2701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2702</v>
      </c>
      <c s="23" t="s">
        <v>1232</v>
      </c>
      <c s="19" t="s">
        <v>36</v>
      </c>
      <c s="24" t="s">
        <v>1233</v>
      </c>
      <c s="25" t="s">
        <v>181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25.5">
      <c r="A1023" s="31" t="s">
        <v>40</v>
      </c>
      <c r="E1023" s="32" t="s">
        <v>2703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2704</v>
      </c>
      <c s="23" t="s">
        <v>1232</v>
      </c>
      <c s="19" t="s">
        <v>5</v>
      </c>
      <c s="24" t="s">
        <v>1236</v>
      </c>
      <c s="25" t="s">
        <v>181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2705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2706</v>
      </c>
      <c s="23" t="s">
        <v>1232</v>
      </c>
      <c s="19" t="s">
        <v>13</v>
      </c>
      <c s="24" t="s">
        <v>1236</v>
      </c>
      <c s="25" t="s">
        <v>181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04">
      <c r="A1031" s="31" t="s">
        <v>40</v>
      </c>
      <c r="E1031" s="32" t="s">
        <v>2707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2708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2.75">
      <c r="A1035" s="31" t="s">
        <v>40</v>
      </c>
      <c r="E1035" s="32" t="s">
        <v>36</v>
      </c>
    </row>
    <row r="1036" spans="1:5" ht="12.75">
      <c r="A1036" t="s">
        <v>41</v>
      </c>
      <c r="E1036" s="30" t="s">
        <v>36</v>
      </c>
    </row>
    <row r="1037" spans="1:18" ht="12.75" customHeight="1">
      <c r="A1037" s="5" t="s">
        <v>32</v>
      </c>
      <c s="5"/>
      <c s="35" t="s">
        <v>1243</v>
      </c>
      <c s="5"/>
      <c s="21" t="s">
        <v>1244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34</v>
      </c>
      <c s="23" t="s">
        <v>2709</v>
      </c>
      <c s="23" t="s">
        <v>1246</v>
      </c>
      <c s="19" t="s">
        <v>36</v>
      </c>
      <c s="24" t="s">
        <v>1247</v>
      </c>
      <c s="25" t="s">
        <v>181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13</v>
      </c>
    </row>
    <row r="1039" spans="1:5" ht="12.75">
      <c r="A1039" s="29" t="s">
        <v>39</v>
      </c>
      <c r="E1039" s="30" t="s">
        <v>36</v>
      </c>
    </row>
    <row r="1040" spans="1:5" ht="242.25">
      <c r="A1040" s="31" t="s">
        <v>40</v>
      </c>
      <c r="E1040" s="32" t="s">
        <v>2710</v>
      </c>
    </row>
    <row r="1041" spans="1:5" ht="12.75">
      <c r="A1041" t="s">
        <v>41</v>
      </c>
      <c r="E1041" s="30" t="s">
        <v>1249</v>
      </c>
    </row>
    <row r="1042" spans="1:16" ht="12.75">
      <c r="A1042" s="19" t="s">
        <v>34</v>
      </c>
      <c s="23" t="s">
        <v>2711</v>
      </c>
      <c s="23" t="s">
        <v>1251</v>
      </c>
      <c s="19" t="s">
        <v>36</v>
      </c>
      <c s="24" t="s">
        <v>1252</v>
      </c>
      <c s="25" t="s">
        <v>67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409.5">
      <c r="A1044" s="31" t="s">
        <v>40</v>
      </c>
      <c r="E1044" s="32" t="s">
        <v>2712</v>
      </c>
    </row>
    <row r="1045" spans="1:5" ht="12.75">
      <c r="A1045" t="s">
        <v>41</v>
      </c>
      <c r="E1045" s="30" t="s">
        <v>1254</v>
      </c>
    </row>
    <row r="1046" spans="1:16" ht="12.75">
      <c r="A1046" s="19" t="s">
        <v>34</v>
      </c>
      <c s="23" t="s">
        <v>2713</v>
      </c>
      <c s="23" t="s">
        <v>1256</v>
      </c>
      <c s="19" t="s">
        <v>36</v>
      </c>
      <c s="24" t="s">
        <v>1257</v>
      </c>
      <c s="25" t="s">
        <v>181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5.5">
      <c r="A1048" s="31" t="s">
        <v>40</v>
      </c>
      <c r="E1048" s="32" t="s">
        <v>2714</v>
      </c>
    </row>
    <row r="1049" spans="1:5" ht="12.75">
      <c r="A1049" t="s">
        <v>41</v>
      </c>
      <c r="E1049" s="30" t="s">
        <v>1259</v>
      </c>
    </row>
    <row r="1050" spans="1:16" ht="12.75">
      <c r="A1050" s="19" t="s">
        <v>34</v>
      </c>
      <c s="23" t="s">
        <v>2715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12.75">
      <c r="A1052" s="31" t="s">
        <v>40</v>
      </c>
      <c r="E1052" s="32" t="s">
        <v>36</v>
      </c>
    </row>
    <row r="1053" spans="1:5" ht="12.75">
      <c r="A1053" t="s">
        <v>41</v>
      </c>
      <c r="E1053" s="30" t="s">
        <v>36</v>
      </c>
    </row>
    <row r="1054" spans="1:18" ht="12.75" customHeight="1">
      <c r="A1054" s="5" t="s">
        <v>32</v>
      </c>
      <c s="5"/>
      <c s="35" t="s">
        <v>1263</v>
      </c>
      <c s="5"/>
      <c s="21" t="s">
        <v>1264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34</v>
      </c>
      <c s="23" t="s">
        <v>2716</v>
      </c>
      <c s="23" t="s">
        <v>1266</v>
      </c>
      <c s="19" t="s">
        <v>36</v>
      </c>
      <c s="24" t="s">
        <v>1267</v>
      </c>
      <c s="25" t="s">
        <v>181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13</v>
      </c>
    </row>
    <row r="1056" spans="1:5" ht="12.75">
      <c r="A1056" s="29" t="s">
        <v>39</v>
      </c>
      <c r="E1056" s="30" t="s">
        <v>36</v>
      </c>
    </row>
    <row r="1057" spans="1:5" ht="89.25">
      <c r="A1057" s="31" t="s">
        <v>40</v>
      </c>
      <c r="E1057" s="32" t="s">
        <v>2717</v>
      </c>
    </row>
    <row r="1058" spans="1:5" ht="12.75">
      <c r="A1058" t="s">
        <v>41</v>
      </c>
      <c r="E1058" s="30" t="s">
        <v>1269</v>
      </c>
    </row>
    <row r="1059" spans="1:16" ht="12.75">
      <c r="A1059" s="19" t="s">
        <v>34</v>
      </c>
      <c s="23" t="s">
        <v>2718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12.75">
      <c r="A1061" s="31" t="s">
        <v>40</v>
      </c>
      <c r="E1061" s="32" t="s">
        <v>36</v>
      </c>
    </row>
    <row r="1062" spans="1:5" ht="12.75">
      <c r="A1062" t="s">
        <v>41</v>
      </c>
      <c r="E1062" s="30" t="s">
        <v>36</v>
      </c>
    </row>
    <row r="1063" spans="1:18" ht="12.75" customHeight="1">
      <c r="A1063" s="5" t="s">
        <v>32</v>
      </c>
      <c s="5"/>
      <c s="35" t="s">
        <v>1273</v>
      </c>
      <c s="5"/>
      <c s="21" t="s">
        <v>1274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34</v>
      </c>
      <c s="23" t="s">
        <v>2719</v>
      </c>
      <c s="23" t="s">
        <v>1197</v>
      </c>
      <c s="19" t="s">
        <v>36</v>
      </c>
      <c s="24" t="s">
        <v>1276</v>
      </c>
      <c s="25" t="s">
        <v>181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13</v>
      </c>
    </row>
    <row r="1065" spans="1:5" ht="12.75">
      <c r="A1065" s="29" t="s">
        <v>39</v>
      </c>
      <c r="E1065" s="30" t="s">
        <v>36</v>
      </c>
    </row>
    <row r="1066" spans="1:5" ht="25.5">
      <c r="A1066" s="31" t="s">
        <v>40</v>
      </c>
      <c r="E1066" s="32" t="s">
        <v>2720</v>
      </c>
    </row>
    <row r="1067" spans="1:5" ht="12.75">
      <c r="A1067" t="s">
        <v>41</v>
      </c>
      <c r="E1067" s="30" t="s">
        <v>36</v>
      </c>
    </row>
    <row r="1068" spans="1:16" ht="12.75">
      <c r="A1068" s="19" t="s">
        <v>34</v>
      </c>
      <c s="23" t="s">
        <v>2721</v>
      </c>
      <c s="23" t="s">
        <v>1279</v>
      </c>
      <c s="19" t="s">
        <v>36</v>
      </c>
      <c s="24" t="s">
        <v>1280</v>
      </c>
      <c s="25" t="s">
        <v>181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409.5">
      <c r="A1070" s="31" t="s">
        <v>40</v>
      </c>
      <c r="E1070" s="32" t="s">
        <v>2722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2723</v>
      </c>
      <c s="23" t="s">
        <v>1283</v>
      </c>
      <c s="19" t="s">
        <v>36</v>
      </c>
      <c s="24" t="s">
        <v>1284</v>
      </c>
      <c s="25" t="s">
        <v>181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12.75">
      <c r="A1074" s="31" t="s">
        <v>40</v>
      </c>
      <c r="E1074" s="32" t="s">
        <v>2724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2725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36</v>
      </c>
    </row>
    <row r="1079" spans="1:5" ht="12.75">
      <c r="A1079" t="s">
        <v>41</v>
      </c>
      <c r="E1079" s="30" t="s">
        <v>36</v>
      </c>
    </row>
    <row r="1080" spans="1:18" ht="12.75" customHeight="1">
      <c r="A1080" s="5" t="s">
        <v>32</v>
      </c>
      <c s="5"/>
      <c s="35" t="s">
        <v>1289</v>
      </c>
      <c s="5"/>
      <c s="21" t="s">
        <v>1290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34</v>
      </c>
      <c s="23" t="s">
        <v>2726</v>
      </c>
      <c s="23" t="s">
        <v>1292</v>
      </c>
      <c s="19" t="s">
        <v>36</v>
      </c>
      <c s="24" t="s">
        <v>1293</v>
      </c>
      <c s="25" t="s">
        <v>181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13</v>
      </c>
    </row>
    <row r="1082" spans="1:5" ht="12.75">
      <c r="A1082" s="29" t="s">
        <v>39</v>
      </c>
      <c r="E1082" s="30" t="s">
        <v>36</v>
      </c>
    </row>
    <row r="1083" spans="1:5" ht="25.5">
      <c r="A1083" s="31" t="s">
        <v>40</v>
      </c>
      <c r="E1083" s="32" t="s">
        <v>2727</v>
      </c>
    </row>
    <row r="1084" spans="1:5" ht="12.75">
      <c r="A1084" t="s">
        <v>41</v>
      </c>
      <c r="E1084" s="30" t="s">
        <v>36</v>
      </c>
    </row>
    <row r="1085" spans="1:18" ht="12.75" customHeight="1">
      <c r="A1085" s="5" t="s">
        <v>32</v>
      </c>
      <c s="5"/>
      <c s="35" t="s">
        <v>1295</v>
      </c>
      <c s="5"/>
      <c s="21" t="s">
        <v>1296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34</v>
      </c>
      <c s="23" t="s">
        <v>2728</v>
      </c>
      <c s="23" t="s">
        <v>1298</v>
      </c>
      <c s="19" t="s">
        <v>36</v>
      </c>
      <c s="24" t="s">
        <v>1299</v>
      </c>
      <c s="25" t="s">
        <v>181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13</v>
      </c>
    </row>
    <row r="1087" spans="1:5" ht="12.75">
      <c r="A1087" s="29" t="s">
        <v>39</v>
      </c>
      <c r="E1087" s="30" t="s">
        <v>36</v>
      </c>
    </row>
    <row r="1088" spans="1:5" ht="102">
      <c r="A1088" s="31" t="s">
        <v>40</v>
      </c>
      <c r="E1088" s="32" t="s">
        <v>2729</v>
      </c>
    </row>
    <row r="1089" spans="1:5" ht="12.75">
      <c r="A1089" t="s">
        <v>41</v>
      </c>
      <c r="E1089" s="30" t="s">
        <v>36</v>
      </c>
    </row>
    <row r="1090" spans="1:16" ht="12.75">
      <c r="A1090" s="19" t="s">
        <v>34</v>
      </c>
      <c s="23" t="s">
        <v>2730</v>
      </c>
      <c s="23" t="s">
        <v>1302</v>
      </c>
      <c s="19" t="s">
        <v>36</v>
      </c>
      <c s="24" t="s">
        <v>1303</v>
      </c>
      <c s="25" t="s">
        <v>181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2.75">
      <c r="A1092" s="31" t="s">
        <v>40</v>
      </c>
      <c r="E1092" s="32" t="s">
        <v>36</v>
      </c>
    </row>
    <row r="1093" spans="1:5" ht="12.75">
      <c r="A1093" t="s">
        <v>41</v>
      </c>
      <c r="E1093" s="30" t="s">
        <v>36</v>
      </c>
    </row>
    <row r="1094" spans="1:18" ht="12.75" customHeight="1">
      <c r="A1094" s="5" t="s">
        <v>32</v>
      </c>
      <c s="5"/>
      <c s="35" t="s">
        <v>1304</v>
      </c>
      <c s="5"/>
      <c s="21" t="s">
        <v>1305</v>
      </c>
      <c s="5"/>
      <c s="5"/>
      <c s="5"/>
      <c s="36">
        <f>0+Q1094</f>
      </c>
      <c r="O1094">
        <f>0+R1094</f>
      </c>
      <c r="Q1094">
        <f>0+I1095+I1099</f>
      </c>
      <c>
        <f>0+O1095+O1099</f>
      </c>
    </row>
    <row r="1095" spans="1:16" ht="12.75">
      <c r="A1095" s="19" t="s">
        <v>34</v>
      </c>
      <c s="23" t="s">
        <v>2731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ROUND(ROUND(H1095,2)*ROUND(G1095,3),2)</f>
      </c>
      <c r="O1095">
        <f>(I1095*21)/100</f>
      </c>
      <c t="s">
        <v>13</v>
      </c>
    </row>
    <row r="1096" spans="1:5" ht="12.75">
      <c r="A1096" s="29" t="s">
        <v>39</v>
      </c>
      <c r="E1096" s="30" t="s">
        <v>36</v>
      </c>
    </row>
    <row r="1097" spans="1:5" ht="12.75">
      <c r="A1097" s="31" t="s">
        <v>40</v>
      </c>
      <c r="E1097" s="32" t="s">
        <v>36</v>
      </c>
    </row>
    <row r="1098" spans="1:5" ht="12.75">
      <c r="A1098" t="s">
        <v>41</v>
      </c>
      <c r="E1098" s="30" t="s">
        <v>36</v>
      </c>
    </row>
    <row r="1099" spans="1:16" ht="12.75">
      <c r="A1099" s="19" t="s">
        <v>34</v>
      </c>
      <c s="23" t="s">
        <v>2732</v>
      </c>
      <c s="23" t="s">
        <v>2733</v>
      </c>
      <c s="19" t="s">
        <v>36</v>
      </c>
      <c s="24" t="s">
        <v>2734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2735</v>
      </c>
      <c s="23" t="s">
        <v>1311</v>
      </c>
      <c s="19" t="s">
        <v>36</v>
      </c>
      <c s="24" t="s">
        <v>1312</v>
      </c>
      <c s="25" t="s">
        <v>67</v>
      </c>
      <c s="26">
        <v>66.874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2736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688</v>
      </c>
      <c s="5"/>
      <c s="21" t="s">
        <v>1320</v>
      </c>
      <c s="5"/>
      <c s="5"/>
      <c s="5"/>
      <c s="36">
        <f>0+Q1108</f>
      </c>
      <c r="O1108">
        <f>0+R1108</f>
      </c>
      <c r="Q1108">
        <f>0+I1109+I1113+I1117+I1121+I1125+I1129+I1133</f>
      </c>
      <c>
        <f>0+O1109+O1113+O1117+O1121+O1125+O1129+O1133</f>
      </c>
    </row>
    <row r="1109" spans="1:16" ht="12.75">
      <c r="A1109" s="19" t="s">
        <v>34</v>
      </c>
      <c s="23" t="s">
        <v>2737</v>
      </c>
      <c s="23" t="s">
        <v>1322</v>
      </c>
      <c s="19" t="s">
        <v>36</v>
      </c>
      <c s="24" t="s">
        <v>1323</v>
      </c>
      <c s="25" t="s">
        <v>181</v>
      </c>
      <c s="26">
        <v>1259.632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114.75">
      <c r="A1111" s="31" t="s">
        <v>40</v>
      </c>
      <c r="E1111" s="32" t="s">
        <v>2738</v>
      </c>
    </row>
    <row r="1112" spans="1:5" ht="12.75">
      <c r="A1112" t="s">
        <v>41</v>
      </c>
      <c r="E1112" s="30" t="s">
        <v>36</v>
      </c>
    </row>
    <row r="1113" spans="1:16" ht="12.75">
      <c r="A1113" s="19" t="s">
        <v>34</v>
      </c>
      <c s="23" t="s">
        <v>2739</v>
      </c>
      <c s="23" t="s">
        <v>1326</v>
      </c>
      <c s="19" t="s">
        <v>36</v>
      </c>
      <c s="24" t="s">
        <v>1327</v>
      </c>
      <c s="25" t="s">
        <v>181</v>
      </c>
      <c s="26">
        <v>302311.584</v>
      </c>
      <c s="27">
        <v>0</v>
      </c>
      <c s="28">
        <f>ROUND(ROUND(H1113,2)*ROUND(G1113,3),2)</f>
      </c>
      <c r="O1113">
        <f>(I1113*21)/100</f>
      </c>
      <c t="s">
        <v>13</v>
      </c>
    </row>
    <row r="1114" spans="1:5" ht="12.75">
      <c r="A1114" s="29" t="s">
        <v>39</v>
      </c>
      <c r="E1114" s="30" t="s">
        <v>36</v>
      </c>
    </row>
    <row r="1115" spans="1:5" ht="12.75">
      <c r="A1115" s="31" t="s">
        <v>40</v>
      </c>
      <c r="E1115" s="32" t="s">
        <v>2740</v>
      </c>
    </row>
    <row r="1116" spans="1:5" ht="12.75">
      <c r="A1116" t="s">
        <v>41</v>
      </c>
      <c r="E1116" s="30" t="s">
        <v>36</v>
      </c>
    </row>
    <row r="1117" spans="1:16" ht="12.75">
      <c r="A1117" s="19" t="s">
        <v>34</v>
      </c>
      <c s="23" t="s">
        <v>2741</v>
      </c>
      <c s="23" t="s">
        <v>1330</v>
      </c>
      <c s="19" t="s">
        <v>36</v>
      </c>
      <c s="24" t="s">
        <v>1331</v>
      </c>
      <c s="25" t="s">
        <v>181</v>
      </c>
      <c s="26">
        <v>1259.632</v>
      </c>
      <c s="27">
        <v>0</v>
      </c>
      <c s="28">
        <f>ROUND(ROUND(H1117,2)*ROUND(G1117,3),2)</f>
      </c>
      <c r="O1117">
        <f>(I1117*21)/100</f>
      </c>
      <c t="s">
        <v>13</v>
      </c>
    </row>
    <row r="1118" spans="1:5" ht="12.75">
      <c r="A1118" s="29" t="s">
        <v>39</v>
      </c>
      <c r="E1118" s="30" t="s">
        <v>36</v>
      </c>
    </row>
    <row r="1119" spans="1:5" ht="12.75">
      <c r="A1119" s="31" t="s">
        <v>40</v>
      </c>
      <c r="E1119" s="32" t="s">
        <v>36</v>
      </c>
    </row>
    <row r="1120" spans="1:5" ht="12.75">
      <c r="A1120" t="s">
        <v>41</v>
      </c>
      <c r="E1120" s="30" t="s">
        <v>36</v>
      </c>
    </row>
    <row r="1121" spans="1:16" ht="12.75">
      <c r="A1121" s="19" t="s">
        <v>34</v>
      </c>
      <c s="23" t="s">
        <v>2742</v>
      </c>
      <c s="23" t="s">
        <v>1333</v>
      </c>
      <c s="19" t="s">
        <v>36</v>
      </c>
      <c s="24" t="s">
        <v>1334</v>
      </c>
      <c s="25" t="s">
        <v>181</v>
      </c>
      <c s="26">
        <v>1542.57</v>
      </c>
      <c s="27">
        <v>0</v>
      </c>
      <c s="28">
        <f>ROUND(ROUND(H1121,2)*ROUND(G1121,3),2)</f>
      </c>
      <c r="O1121">
        <f>(I1121*21)/100</f>
      </c>
      <c t="s">
        <v>13</v>
      </c>
    </row>
    <row r="1122" spans="1:5" ht="12.75">
      <c r="A1122" s="29" t="s">
        <v>39</v>
      </c>
      <c r="E1122" s="30" t="s">
        <v>36</v>
      </c>
    </row>
    <row r="1123" spans="1:5" ht="25.5">
      <c r="A1123" s="31" t="s">
        <v>40</v>
      </c>
      <c r="E1123" s="32" t="s">
        <v>2743</v>
      </c>
    </row>
    <row r="1124" spans="1:5" ht="12.75">
      <c r="A1124" t="s">
        <v>41</v>
      </c>
      <c r="E1124" s="30" t="s">
        <v>36</v>
      </c>
    </row>
    <row r="1125" spans="1:16" ht="12.75">
      <c r="A1125" s="19" t="s">
        <v>34</v>
      </c>
      <c s="23" t="s">
        <v>2744</v>
      </c>
      <c s="23" t="s">
        <v>2745</v>
      </c>
      <c s="19" t="s">
        <v>36</v>
      </c>
      <c s="24" t="s">
        <v>2746</v>
      </c>
      <c s="25" t="s">
        <v>38</v>
      </c>
      <c s="26">
        <v>71.6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12.75">
      <c r="A1127" s="31" t="s">
        <v>40</v>
      </c>
      <c r="E1127" s="32" t="s">
        <v>2747</v>
      </c>
    </row>
    <row r="1128" spans="1:5" ht="12.75">
      <c r="A1128" t="s">
        <v>41</v>
      </c>
      <c r="E1128" s="30" t="s">
        <v>36</v>
      </c>
    </row>
    <row r="1129" spans="1:16" ht="12.75">
      <c r="A1129" s="19" t="s">
        <v>34</v>
      </c>
      <c s="23" t="s">
        <v>2748</v>
      </c>
      <c s="23" t="s">
        <v>2749</v>
      </c>
      <c s="19" t="s">
        <v>36</v>
      </c>
      <c s="24" t="s">
        <v>2750</v>
      </c>
      <c s="25" t="s">
        <v>38</v>
      </c>
      <c s="26">
        <v>214.8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2751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2752</v>
      </c>
      <c s="23" t="s">
        <v>2753</v>
      </c>
      <c s="19" t="s">
        <v>36</v>
      </c>
      <c s="24" t="s">
        <v>2754</v>
      </c>
      <c s="25" t="s">
        <v>38</v>
      </c>
      <c s="26">
        <v>71.6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8" ht="12.75" customHeight="1">
      <c r="A1137" s="5" t="s">
        <v>32</v>
      </c>
      <c s="5"/>
      <c s="35" t="s">
        <v>717</v>
      </c>
      <c s="5"/>
      <c s="21" t="s">
        <v>1336</v>
      </c>
      <c s="5"/>
      <c s="5"/>
      <c s="5"/>
      <c s="36">
        <f>0+Q1137</f>
      </c>
      <c r="O1137">
        <f>0+R1137</f>
      </c>
      <c r="Q1137">
        <f>0+I1138+I1142+I1146+I1150</f>
      </c>
      <c>
        <f>0+O1138+O1142+O1146+O1150</f>
      </c>
    </row>
    <row r="1138" spans="1:16" ht="12.75">
      <c r="A1138" s="19" t="s">
        <v>34</v>
      </c>
      <c s="23" t="s">
        <v>2755</v>
      </c>
      <c s="23" t="s">
        <v>1338</v>
      </c>
      <c s="19" t="s">
        <v>36</v>
      </c>
      <c s="24" t="s">
        <v>2756</v>
      </c>
      <c s="25" t="s">
        <v>52</v>
      </c>
      <c s="26">
        <v>8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12.75">
      <c r="A1140" s="31" t="s">
        <v>40</v>
      </c>
      <c r="E1140" s="32" t="s">
        <v>36</v>
      </c>
    </row>
    <row r="1141" spans="1:5" ht="12.75">
      <c r="A1141" t="s">
        <v>41</v>
      </c>
      <c r="E1141" s="30" t="s">
        <v>36</v>
      </c>
    </row>
    <row r="1142" spans="1:16" ht="12.75">
      <c r="A1142" s="19" t="s">
        <v>34</v>
      </c>
      <c s="23" t="s">
        <v>2757</v>
      </c>
      <c s="23" t="s">
        <v>1338</v>
      </c>
      <c s="19" t="s">
        <v>5</v>
      </c>
      <c s="24" t="s">
        <v>2758</v>
      </c>
      <c s="25" t="s">
        <v>52</v>
      </c>
      <c s="26">
        <v>1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12.75">
      <c r="A1144" s="31" t="s">
        <v>40</v>
      </c>
      <c r="E1144" s="32" t="s">
        <v>36</v>
      </c>
    </row>
    <row r="1145" spans="1:5" ht="12.75">
      <c r="A1145" t="s">
        <v>41</v>
      </c>
      <c r="E1145" s="30" t="s">
        <v>36</v>
      </c>
    </row>
    <row r="1146" spans="1:16" ht="12.75">
      <c r="A1146" s="19" t="s">
        <v>34</v>
      </c>
      <c s="23" t="s">
        <v>2759</v>
      </c>
      <c s="23" t="s">
        <v>1343</v>
      </c>
      <c s="19" t="s">
        <v>36</v>
      </c>
      <c s="24" t="s">
        <v>1344</v>
      </c>
      <c s="25" t="s">
        <v>181</v>
      </c>
      <c s="26">
        <v>2009.676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89.25">
      <c r="A1148" s="31" t="s">
        <v>40</v>
      </c>
      <c r="E1148" s="32" t="s">
        <v>2760</v>
      </c>
    </row>
    <row r="1149" spans="1:5" ht="12.75">
      <c r="A1149" t="s">
        <v>41</v>
      </c>
      <c r="E1149" s="30" t="s">
        <v>36</v>
      </c>
    </row>
    <row r="1150" spans="1:16" ht="12.75">
      <c r="A1150" s="19" t="s">
        <v>34</v>
      </c>
      <c s="23" t="s">
        <v>2761</v>
      </c>
      <c s="23" t="s">
        <v>1347</v>
      </c>
      <c s="19" t="s">
        <v>36</v>
      </c>
      <c s="24" t="s">
        <v>1348</v>
      </c>
      <c s="25" t="s">
        <v>52</v>
      </c>
      <c s="26">
        <v>9</v>
      </c>
      <c s="27">
        <v>0</v>
      </c>
      <c s="28">
        <f>ROUND(ROUND(H1150,2)*ROUND(G1150,3),2)</f>
      </c>
      <c r="O1150">
        <f>(I1150*21)/100</f>
      </c>
      <c t="s">
        <v>13</v>
      </c>
    </row>
    <row r="1151" spans="1:5" ht="12.75">
      <c r="A1151" s="29" t="s">
        <v>39</v>
      </c>
      <c r="E1151" s="30" t="s">
        <v>36</v>
      </c>
    </row>
    <row r="1152" spans="1:5" ht="38.25">
      <c r="A1152" s="31" t="s">
        <v>40</v>
      </c>
      <c r="E1152" s="32" t="s">
        <v>2762</v>
      </c>
    </row>
    <row r="1153" spans="1:5" ht="12.75">
      <c r="A1153" t="s">
        <v>41</v>
      </c>
      <c r="E1153" s="30" t="s">
        <v>36</v>
      </c>
    </row>
    <row r="1154" spans="1:18" ht="12.75" customHeight="1">
      <c r="A1154" s="5" t="s">
        <v>32</v>
      </c>
      <c s="5"/>
      <c s="35" t="s">
        <v>115</v>
      </c>
      <c s="5"/>
      <c s="21" t="s">
        <v>1350</v>
      </c>
      <c s="5"/>
      <c s="5"/>
      <c s="5"/>
      <c s="36">
        <f>0+Q1154</f>
      </c>
      <c r="O1154">
        <f>0+R1154</f>
      </c>
      <c r="Q1154">
        <f>0+I1155</f>
      </c>
      <c>
        <f>0+O1155</f>
      </c>
    </row>
    <row r="1155" spans="1:16" ht="12.75">
      <c r="A1155" s="19" t="s">
        <v>34</v>
      </c>
      <c s="23" t="s">
        <v>2763</v>
      </c>
      <c s="23" t="s">
        <v>1352</v>
      </c>
      <c s="19" t="s">
        <v>36</v>
      </c>
      <c s="24" t="s">
        <v>1353</v>
      </c>
      <c s="25" t="s">
        <v>83</v>
      </c>
      <c s="26">
        <v>4379.413</v>
      </c>
      <c s="27">
        <v>0</v>
      </c>
      <c s="28">
        <f>ROUND(ROUND(H1155,2)*ROUND(G1155,3),2)</f>
      </c>
      <c r="O1155">
        <f>(I1155*21)/100</f>
      </c>
      <c t="s">
        <v>13</v>
      </c>
    </row>
    <row r="1156" spans="1:5" ht="12.75">
      <c r="A1156" s="29" t="s">
        <v>39</v>
      </c>
      <c r="E1156" s="30" t="s">
        <v>36</v>
      </c>
    </row>
    <row r="1157" spans="1:5" ht="12.75">
      <c r="A1157" s="31" t="s">
        <v>40</v>
      </c>
      <c r="E1157" s="32" t="s">
        <v>36</v>
      </c>
    </row>
    <row r="1158" spans="1:5" ht="12.75">
      <c r="A1158" t="s">
        <v>41</v>
      </c>
      <c r="E115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0+O9+O22+O27+O136+O337+O410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0+I9+I22+I27+I136+I337+I410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2263</v>
      </c>
      <c s="1"/>
      <c s="10" t="s">
        <v>2264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13.68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8.55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3.42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1.71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73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65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64</v>
      </c>
      <c s="23" t="s">
        <v>1364</v>
      </c>
      <c s="19" t="s">
        <v>36</v>
      </c>
      <c s="24" t="s">
        <v>1365</v>
      </c>
      <c s="25" t="s">
        <v>52</v>
      </c>
      <c s="26">
        <v>58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80</v>
      </c>
      <c s="23" t="s">
        <v>1366</v>
      </c>
      <c s="19" t="s">
        <v>36</v>
      </c>
      <c s="24" t="s">
        <v>1367</v>
      </c>
      <c s="25" t="s">
        <v>52</v>
      </c>
      <c s="26">
        <v>2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112</v>
      </c>
      <c s="23" t="s">
        <v>1368</v>
      </c>
      <c s="19" t="s">
        <v>36</v>
      </c>
      <c s="24" t="s">
        <v>1369</v>
      </c>
      <c s="25" t="s">
        <v>52</v>
      </c>
      <c s="26">
        <v>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117</v>
      </c>
      <c s="23" t="s">
        <v>1370</v>
      </c>
      <c s="19" t="s">
        <v>36</v>
      </c>
      <c s="24" t="s">
        <v>2764</v>
      </c>
      <c s="25" t="s">
        <v>52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40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218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41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3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4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12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118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141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73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68</v>
      </c>
      <c s="23" t="s">
        <v>1394</v>
      </c>
      <c s="19" t="s">
        <v>36</v>
      </c>
      <c s="24" t="s">
        <v>1395</v>
      </c>
      <c s="25" t="s">
        <v>52</v>
      </c>
      <c s="26">
        <v>43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1396</v>
      </c>
      <c s="19" t="s">
        <v>36</v>
      </c>
      <c s="24" t="s">
        <v>1397</v>
      </c>
      <c s="25" t="s">
        <v>52</v>
      </c>
      <c s="26">
        <v>50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77</v>
      </c>
      <c s="23" t="s">
        <v>1398</v>
      </c>
      <c s="19" t="s">
        <v>36</v>
      </c>
      <c s="24" t="s">
        <v>1399</v>
      </c>
      <c s="25" t="s">
        <v>52</v>
      </c>
      <c s="26">
        <v>50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71</v>
      </c>
      <c s="23" t="s">
        <v>1400</v>
      </c>
      <c s="19" t="s">
        <v>36</v>
      </c>
      <c s="24" t="s">
        <v>1401</v>
      </c>
      <c s="25" t="s">
        <v>52</v>
      </c>
      <c s="26">
        <v>29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1404</v>
      </c>
      <c s="19" t="s">
        <v>36</v>
      </c>
      <c s="24" t="s">
        <v>1405</v>
      </c>
      <c s="25" t="s">
        <v>67</v>
      </c>
      <c s="26">
        <v>19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1406</v>
      </c>
      <c s="19" t="s">
        <v>36</v>
      </c>
      <c s="24" t="s">
        <v>1407</v>
      </c>
      <c s="25" t="s">
        <v>67</v>
      </c>
      <c s="26">
        <v>634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1408</v>
      </c>
      <c s="19" t="s">
        <v>36</v>
      </c>
      <c s="24" t="s">
        <v>1409</v>
      </c>
      <c s="25" t="s">
        <v>83</v>
      </c>
      <c s="26">
        <v>1.15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283</v>
      </c>
      <c s="23" t="s">
        <v>131</v>
      </c>
      <c s="19" t="s">
        <v>36</v>
      </c>
      <c s="24" t="s">
        <v>1410</v>
      </c>
      <c s="25" t="s">
        <v>52</v>
      </c>
      <c s="26">
        <v>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133</v>
      </c>
      <c s="19" t="s">
        <v>36</v>
      </c>
      <c s="24" t="s">
        <v>1411</v>
      </c>
      <c s="25" t="s">
        <v>52</v>
      </c>
      <c s="26">
        <v>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1412</v>
      </c>
      <c s="19" t="s">
        <v>36</v>
      </c>
      <c s="24" t="s">
        <v>1413</v>
      </c>
      <c s="25" t="s">
        <v>67</v>
      </c>
      <c s="26">
        <v>26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8" ht="12.75" customHeight="1">
      <c r="A136" s="5" t="s">
        <v>32</v>
      </c>
      <c s="5"/>
      <c s="35" t="s">
        <v>62</v>
      </c>
      <c s="5"/>
      <c s="21" t="s">
        <v>63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34</v>
      </c>
      <c s="23" t="s">
        <v>606</v>
      </c>
      <c s="23" t="s">
        <v>1414</v>
      </c>
      <c s="19" t="s">
        <v>36</v>
      </c>
      <c s="24" t="s">
        <v>1415</v>
      </c>
      <c s="25" t="s">
        <v>1416</v>
      </c>
      <c s="26">
        <v>45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455</v>
      </c>
      <c s="23" t="s">
        <v>1417</v>
      </c>
      <c s="19" t="s">
        <v>36</v>
      </c>
      <c s="24" t="s">
        <v>1418</v>
      </c>
      <c s="25" t="s">
        <v>67</v>
      </c>
      <c s="26">
        <v>110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471</v>
      </c>
      <c s="23" t="s">
        <v>1419</v>
      </c>
      <c s="19" t="s">
        <v>36</v>
      </c>
      <c s="24" t="s">
        <v>1420</v>
      </c>
      <c s="25" t="s">
        <v>67</v>
      </c>
      <c s="26">
        <v>115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480</v>
      </c>
      <c s="23" t="s">
        <v>1421</v>
      </c>
      <c s="19" t="s">
        <v>36</v>
      </c>
      <c s="24" t="s">
        <v>1422</v>
      </c>
      <c s="25" t="s">
        <v>67</v>
      </c>
      <c s="26">
        <v>75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487</v>
      </c>
      <c s="23" t="s">
        <v>1423</v>
      </c>
      <c s="19" t="s">
        <v>36</v>
      </c>
      <c s="24" t="s">
        <v>1424</v>
      </c>
      <c s="25" t="s">
        <v>67</v>
      </c>
      <c s="26">
        <v>65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493</v>
      </c>
      <c s="23" t="s">
        <v>1425</v>
      </c>
      <c s="19" t="s">
        <v>36</v>
      </c>
      <c s="24" t="s">
        <v>1426</v>
      </c>
      <c s="25" t="s">
        <v>67</v>
      </c>
      <c s="26">
        <v>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539</v>
      </c>
      <c s="23" t="s">
        <v>1427</v>
      </c>
      <c s="19" t="s">
        <v>36</v>
      </c>
      <c s="24" t="s">
        <v>1428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452</v>
      </c>
      <c s="23" t="s">
        <v>1429</v>
      </c>
      <c s="19" t="s">
        <v>36</v>
      </c>
      <c s="24" t="s">
        <v>1430</v>
      </c>
      <c s="25" t="s">
        <v>67</v>
      </c>
      <c s="26">
        <v>67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475</v>
      </c>
      <c s="23" t="s">
        <v>1431</v>
      </c>
      <c s="19" t="s">
        <v>36</v>
      </c>
      <c s="24" t="s">
        <v>1432</v>
      </c>
      <c s="25" t="s">
        <v>67</v>
      </c>
      <c s="26">
        <v>105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484</v>
      </c>
      <c s="23" t="s">
        <v>1433</v>
      </c>
      <c s="19" t="s">
        <v>36</v>
      </c>
      <c s="24" t="s">
        <v>1434</v>
      </c>
      <c s="25" t="s">
        <v>67</v>
      </c>
      <c s="26">
        <v>156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490</v>
      </c>
      <c s="23" t="s">
        <v>1435</v>
      </c>
      <c s="19" t="s">
        <v>36</v>
      </c>
      <c s="24" t="s">
        <v>1436</v>
      </c>
      <c s="25" t="s">
        <v>67</v>
      </c>
      <c s="26">
        <v>110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496</v>
      </c>
      <c s="23" t="s">
        <v>1437</v>
      </c>
      <c s="19" t="s">
        <v>36</v>
      </c>
      <c s="24" t="s">
        <v>1438</v>
      </c>
      <c s="25" t="s">
        <v>67</v>
      </c>
      <c s="26">
        <v>65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543</v>
      </c>
      <c s="23" t="s">
        <v>1439</v>
      </c>
      <c s="19" t="s">
        <v>36</v>
      </c>
      <c s="24" t="s">
        <v>1440</v>
      </c>
      <c s="25" t="s">
        <v>67</v>
      </c>
      <c s="26">
        <v>20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610</v>
      </c>
      <c s="23" t="s">
        <v>1441</v>
      </c>
      <c s="19" t="s">
        <v>36</v>
      </c>
      <c s="24" t="s">
        <v>1442</v>
      </c>
      <c s="25" t="s">
        <v>52</v>
      </c>
      <c s="26">
        <v>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583</v>
      </c>
      <c s="23" t="s">
        <v>1443</v>
      </c>
      <c s="19" t="s">
        <v>36</v>
      </c>
      <c s="24" t="s">
        <v>1444</v>
      </c>
      <c s="25" t="s">
        <v>52</v>
      </c>
      <c s="26">
        <v>2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592</v>
      </c>
      <c s="23" t="s">
        <v>1445</v>
      </c>
      <c s="19" t="s">
        <v>36</v>
      </c>
      <c s="24" t="s">
        <v>1446</v>
      </c>
      <c s="25" t="s">
        <v>52</v>
      </c>
      <c s="26">
        <v>2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631</v>
      </c>
      <c s="23" t="s">
        <v>1447</v>
      </c>
      <c s="19" t="s">
        <v>36</v>
      </c>
      <c s="24" t="s">
        <v>1448</v>
      </c>
      <c s="25" t="s">
        <v>52</v>
      </c>
      <c s="26">
        <v>2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635</v>
      </c>
      <c s="23" t="s">
        <v>1449</v>
      </c>
      <c s="19" t="s">
        <v>36</v>
      </c>
      <c s="24" t="s">
        <v>1450</v>
      </c>
      <c s="25" t="s">
        <v>52</v>
      </c>
      <c s="26">
        <v>2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575</v>
      </c>
      <c s="23" t="s">
        <v>1451</v>
      </c>
      <c s="19" t="s">
        <v>36</v>
      </c>
      <c s="24" t="s">
        <v>1452</v>
      </c>
      <c s="25" t="s">
        <v>52</v>
      </c>
      <c s="26">
        <v>4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315</v>
      </c>
      <c s="23" t="s">
        <v>1453</v>
      </c>
      <c s="19" t="s">
        <v>36</v>
      </c>
      <c s="24" t="s">
        <v>1454</v>
      </c>
      <c s="25" t="s">
        <v>67</v>
      </c>
      <c s="26">
        <v>28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1455</v>
      </c>
      <c s="19" t="s">
        <v>36</v>
      </c>
      <c s="24" t="s">
        <v>1456</v>
      </c>
      <c s="25" t="s">
        <v>67</v>
      </c>
      <c s="26">
        <v>24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279</v>
      </c>
      <c s="23" t="s">
        <v>1457</v>
      </c>
      <c s="19" t="s">
        <v>36</v>
      </c>
      <c s="24" t="s">
        <v>1458</v>
      </c>
      <c s="25" t="s">
        <v>67</v>
      </c>
      <c s="26">
        <v>177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1459</v>
      </c>
      <c s="19" t="s">
        <v>36</v>
      </c>
      <c s="24" t="s">
        <v>1460</v>
      </c>
      <c s="25" t="s">
        <v>67</v>
      </c>
      <c s="26">
        <v>220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1461</v>
      </c>
      <c s="19" t="s">
        <v>36</v>
      </c>
      <c s="24" t="s">
        <v>1462</v>
      </c>
      <c s="25" t="s">
        <v>67</v>
      </c>
      <c s="26">
        <v>231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1463</v>
      </c>
      <c s="19" t="s">
        <v>36</v>
      </c>
      <c s="24" t="s">
        <v>1464</v>
      </c>
      <c s="25" t="s">
        <v>67</v>
      </c>
      <c s="26">
        <v>175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1465</v>
      </c>
      <c s="19" t="s">
        <v>36</v>
      </c>
      <c s="24" t="s">
        <v>1466</v>
      </c>
      <c s="25" t="s">
        <v>67</v>
      </c>
      <c s="26">
        <v>115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1467</v>
      </c>
      <c s="19" t="s">
        <v>36</v>
      </c>
      <c s="24" t="s">
        <v>1468</v>
      </c>
      <c s="25" t="s">
        <v>67</v>
      </c>
      <c s="26">
        <v>65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296</v>
      </c>
      <c s="23" t="s">
        <v>1469</v>
      </c>
      <c s="19" t="s">
        <v>36</v>
      </c>
      <c s="24" t="s">
        <v>1470</v>
      </c>
      <c s="25" t="s">
        <v>67</v>
      </c>
      <c s="26">
        <v>628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1471</v>
      </c>
      <c s="19" t="s">
        <v>36</v>
      </c>
      <c s="24" t="s">
        <v>1472</v>
      </c>
      <c s="25" t="s">
        <v>67</v>
      </c>
      <c s="26">
        <v>407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550</v>
      </c>
      <c s="23" t="s">
        <v>1473</v>
      </c>
      <c s="19" t="s">
        <v>36</v>
      </c>
      <c s="24" t="s">
        <v>1474</v>
      </c>
      <c s="25" t="s">
        <v>52</v>
      </c>
      <c s="26">
        <v>267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1475</v>
      </c>
      <c s="19" t="s">
        <v>36</v>
      </c>
      <c s="24" t="s">
        <v>1476</v>
      </c>
      <c s="25" t="s">
        <v>52</v>
      </c>
      <c s="26">
        <v>4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1479</v>
      </c>
      <c s="19" t="s">
        <v>36</v>
      </c>
      <c s="24" t="s">
        <v>1480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1481</v>
      </c>
      <c s="19" t="s">
        <v>36</v>
      </c>
      <c s="24" t="s">
        <v>1482</v>
      </c>
      <c s="25" t="s">
        <v>52</v>
      </c>
      <c s="26">
        <v>50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1483</v>
      </c>
      <c s="19" t="s">
        <v>36</v>
      </c>
      <c s="24" t="s">
        <v>1484</v>
      </c>
      <c s="25" t="s">
        <v>52</v>
      </c>
      <c s="26">
        <v>10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1485</v>
      </c>
      <c s="19" t="s">
        <v>36</v>
      </c>
      <c s="24" t="s">
        <v>1486</v>
      </c>
      <c s="25" t="s">
        <v>52</v>
      </c>
      <c s="26">
        <v>8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69</v>
      </c>
      <c s="19" t="s">
        <v>36</v>
      </c>
      <c s="24" t="s">
        <v>1487</v>
      </c>
      <c s="25" t="s">
        <v>52</v>
      </c>
      <c s="26">
        <v>4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1488</v>
      </c>
      <c s="19" t="s">
        <v>36</v>
      </c>
      <c s="24" t="s">
        <v>1489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1490</v>
      </c>
      <c s="19" t="s">
        <v>36</v>
      </c>
      <c s="24" t="s">
        <v>1491</v>
      </c>
      <c s="25" t="s">
        <v>52</v>
      </c>
      <c s="26">
        <v>2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1492</v>
      </c>
      <c s="19" t="s">
        <v>36</v>
      </c>
      <c s="24" t="s">
        <v>1493</v>
      </c>
      <c s="25" t="s">
        <v>52</v>
      </c>
      <c s="26">
        <v>2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1494</v>
      </c>
      <c s="19" t="s">
        <v>36</v>
      </c>
      <c s="24" t="s">
        <v>1495</v>
      </c>
      <c s="25" t="s">
        <v>52</v>
      </c>
      <c s="26">
        <v>2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570</v>
      </c>
      <c s="23" t="s">
        <v>1496</v>
      </c>
      <c s="19" t="s">
        <v>36</v>
      </c>
      <c s="24" t="s">
        <v>1497</v>
      </c>
      <c s="25" t="s">
        <v>52</v>
      </c>
      <c s="26">
        <v>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1498</v>
      </c>
      <c s="19" t="s">
        <v>36</v>
      </c>
      <c s="24" t="s">
        <v>1499</v>
      </c>
      <c s="25" t="s">
        <v>52</v>
      </c>
      <c s="26">
        <v>4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1500</v>
      </c>
      <c s="19" t="s">
        <v>36</v>
      </c>
      <c s="24" t="s">
        <v>1501</v>
      </c>
      <c s="25" t="s">
        <v>52</v>
      </c>
      <c s="26">
        <v>58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640</v>
      </c>
      <c s="23" t="s">
        <v>1502</v>
      </c>
      <c s="19" t="s">
        <v>36</v>
      </c>
      <c s="24" t="s">
        <v>1503</v>
      </c>
      <c s="25" t="s">
        <v>67</v>
      </c>
      <c s="26">
        <v>1035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644</v>
      </c>
      <c s="23" t="s">
        <v>1504</v>
      </c>
      <c s="19" t="s">
        <v>36</v>
      </c>
      <c s="24" t="s">
        <v>1505</v>
      </c>
      <c s="25" t="s">
        <v>67</v>
      </c>
      <c s="26">
        <v>1035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547</v>
      </c>
      <c s="23" t="s">
        <v>1506</v>
      </c>
      <c s="19" t="s">
        <v>36</v>
      </c>
      <c s="24" t="s">
        <v>1507</v>
      </c>
      <c s="25" t="s">
        <v>978</v>
      </c>
      <c s="26">
        <v>214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559</v>
      </c>
      <c s="23" t="s">
        <v>1508</v>
      </c>
      <c s="19" t="s">
        <v>36</v>
      </c>
      <c s="24" t="s">
        <v>1509</v>
      </c>
      <c s="25" t="s">
        <v>52</v>
      </c>
      <c s="26">
        <v>6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596</v>
      </c>
      <c s="23" t="s">
        <v>1512</v>
      </c>
      <c s="19" t="s">
        <v>36</v>
      </c>
      <c s="24" t="s">
        <v>1513</v>
      </c>
      <c s="25" t="s">
        <v>83</v>
      </c>
      <c s="26">
        <v>3.49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8" ht="12.75" customHeight="1">
      <c r="A337" s="5" t="s">
        <v>32</v>
      </c>
      <c s="5"/>
      <c s="35" t="s">
        <v>1514</v>
      </c>
      <c s="5"/>
      <c s="21" t="s">
        <v>1515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34</v>
      </c>
      <c s="23" t="s">
        <v>671</v>
      </c>
      <c s="23" t="s">
        <v>1516</v>
      </c>
      <c s="19" t="s">
        <v>36</v>
      </c>
      <c s="24" t="s">
        <v>1517</v>
      </c>
      <c s="25" t="s">
        <v>52</v>
      </c>
      <c s="26">
        <v>27</v>
      </c>
      <c s="27">
        <v>0</v>
      </c>
      <c s="28">
        <f>ROUND(ROUND(H338,2)*ROUND(G338,3),2)</f>
      </c>
      <c r="O338">
        <f>(I338*21)/100</f>
      </c>
      <c t="s">
        <v>13</v>
      </c>
    </row>
    <row r="339" spans="1:5" ht="12.75">
      <c r="A339" s="29" t="s">
        <v>39</v>
      </c>
      <c r="E339" s="30" t="s">
        <v>36</v>
      </c>
    </row>
    <row r="340" spans="1:5" ht="12.75">
      <c r="A340" s="31" t="s">
        <v>40</v>
      </c>
      <c r="E340" s="32" t="s">
        <v>36</v>
      </c>
    </row>
    <row r="341" spans="1:5" ht="12.75">
      <c r="A341" t="s">
        <v>41</v>
      </c>
      <c r="E341" s="30" t="s">
        <v>36</v>
      </c>
    </row>
    <row r="342" spans="1:16" ht="12.75">
      <c r="A342" s="19" t="s">
        <v>34</v>
      </c>
      <c s="23" t="s">
        <v>619</v>
      </c>
      <c s="23" t="s">
        <v>1518</v>
      </c>
      <c s="19" t="s">
        <v>36</v>
      </c>
      <c s="24" t="s">
        <v>1519</v>
      </c>
      <c s="25" t="s">
        <v>52</v>
      </c>
      <c s="26">
        <v>43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1520</v>
      </c>
      <c s="19" t="s">
        <v>36</v>
      </c>
      <c s="24" t="s">
        <v>1521</v>
      </c>
      <c s="25" t="s">
        <v>52</v>
      </c>
      <c s="26">
        <v>43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684</v>
      </c>
      <c s="23" t="s">
        <v>1522</v>
      </c>
      <c s="19" t="s">
        <v>36</v>
      </c>
      <c s="24" t="s">
        <v>1523</v>
      </c>
      <c s="25" t="s">
        <v>52</v>
      </c>
      <c s="26">
        <v>12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691</v>
      </c>
      <c s="23" t="s">
        <v>1524</v>
      </c>
      <c s="19" t="s">
        <v>36</v>
      </c>
      <c s="24" t="s">
        <v>2765</v>
      </c>
      <c s="25" t="s">
        <v>52</v>
      </c>
      <c s="26">
        <v>12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622</v>
      </c>
      <c s="23" t="s">
        <v>1526</v>
      </c>
      <c s="19" t="s">
        <v>36</v>
      </c>
      <c s="24" t="s">
        <v>1527</v>
      </c>
      <c s="25" t="s">
        <v>978</v>
      </c>
      <c s="26">
        <v>27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601</v>
      </c>
      <c s="23" t="s">
        <v>1528</v>
      </c>
      <c s="19" t="s">
        <v>36</v>
      </c>
      <c s="24" t="s">
        <v>1529</v>
      </c>
      <c s="25" t="s">
        <v>978</v>
      </c>
      <c s="26">
        <v>27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1530</v>
      </c>
      <c s="19" t="s">
        <v>36</v>
      </c>
      <c s="24" t="s">
        <v>1531</v>
      </c>
      <c s="25" t="s">
        <v>978</v>
      </c>
      <c s="26">
        <v>16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681</v>
      </c>
      <c s="23" t="s">
        <v>1532</v>
      </c>
      <c s="19" t="s">
        <v>36</v>
      </c>
      <c s="24" t="s">
        <v>1533</v>
      </c>
      <c s="25" t="s">
        <v>978</v>
      </c>
      <c s="26">
        <v>13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615</v>
      </c>
      <c s="23" t="s">
        <v>1534</v>
      </c>
      <c s="19" t="s">
        <v>36</v>
      </c>
      <c s="24" t="s">
        <v>1535</v>
      </c>
      <c s="25" t="s">
        <v>978</v>
      </c>
      <c s="26">
        <v>2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675</v>
      </c>
      <c s="23" t="s">
        <v>1536</v>
      </c>
      <c s="19" t="s">
        <v>36</v>
      </c>
      <c s="24" t="s">
        <v>1537</v>
      </c>
      <c s="25" t="s">
        <v>52</v>
      </c>
      <c s="26">
        <v>43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667</v>
      </c>
      <c s="23" t="s">
        <v>1538</v>
      </c>
      <c s="19" t="s">
        <v>36</v>
      </c>
      <c s="24" t="s">
        <v>1539</v>
      </c>
      <c s="25" t="s">
        <v>52</v>
      </c>
      <c s="26">
        <v>25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115</v>
      </c>
      <c s="23" t="s">
        <v>1540</v>
      </c>
      <c s="19" t="s">
        <v>36</v>
      </c>
      <c s="24" t="s">
        <v>2766</v>
      </c>
      <c s="25" t="s">
        <v>978</v>
      </c>
      <c s="26">
        <v>13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720</v>
      </c>
      <c s="23" t="s">
        <v>1542</v>
      </c>
      <c s="19" t="s">
        <v>36</v>
      </c>
      <c s="24" t="s">
        <v>2767</v>
      </c>
      <c s="25" t="s">
        <v>978</v>
      </c>
      <c s="26">
        <v>12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678</v>
      </c>
      <c s="23" t="s">
        <v>1544</v>
      </c>
      <c s="19" t="s">
        <v>36</v>
      </c>
      <c s="24" t="s">
        <v>1545</v>
      </c>
      <c s="25" t="s">
        <v>52</v>
      </c>
      <c s="26">
        <v>13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688</v>
      </c>
      <c s="23" t="s">
        <v>1546</v>
      </c>
      <c s="19" t="s">
        <v>36</v>
      </c>
      <c s="24" t="s">
        <v>1547</v>
      </c>
      <c s="25" t="s">
        <v>52</v>
      </c>
      <c s="26">
        <v>12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704</v>
      </c>
      <c s="23" t="s">
        <v>1548</v>
      </c>
      <c s="19" t="s">
        <v>36</v>
      </c>
      <c s="24" t="s">
        <v>1549</v>
      </c>
      <c s="25" t="s">
        <v>83</v>
      </c>
      <c s="26">
        <v>2.84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717</v>
      </c>
      <c s="23" t="s">
        <v>131</v>
      </c>
      <c s="19" t="s">
        <v>36</v>
      </c>
      <c s="24" t="s">
        <v>1550</v>
      </c>
      <c s="25" t="s">
        <v>52</v>
      </c>
      <c s="26">
        <v>2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8" ht="12.75" customHeight="1">
      <c r="A410" s="5" t="s">
        <v>32</v>
      </c>
      <c s="5"/>
      <c s="35" t="s">
        <v>115</v>
      </c>
      <c s="5"/>
      <c s="21" t="s">
        <v>116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5.71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2263</v>
      </c>
      <c s="1"/>
      <c s="10" t="s">
        <v>2264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2768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2248</v>
      </c>
      <c s="19" t="s">
        <v>36</v>
      </c>
      <c s="24" t="s">
        <v>2249</v>
      </c>
      <c s="25" t="s">
        <v>165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02">
      <c r="A11" s="29" t="s">
        <v>39</v>
      </c>
      <c r="E11" s="30" t="s">
        <v>2250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38.25">
      <c r="A18" s="19" t="s">
        <v>34</v>
      </c>
      <c s="23" t="s">
        <v>17</v>
      </c>
      <c s="23" t="s">
        <v>1560</v>
      </c>
      <c s="19" t="s">
        <v>36</v>
      </c>
      <c s="24" t="s">
        <v>2251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2252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2769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22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24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2770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36</v>
      </c>
      <c s="24" t="s">
        <v>1582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5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13</v>
      </c>
      <c s="24" t="s">
        <v>1585</v>
      </c>
      <c s="25" t="s">
        <v>1583</v>
      </c>
      <c s="26">
        <v>90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12</v>
      </c>
      <c s="24" t="s">
        <v>1586</v>
      </c>
      <c s="25" t="s">
        <v>1583</v>
      </c>
      <c s="26">
        <v>80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22</v>
      </c>
      <c s="24" t="s">
        <v>1587</v>
      </c>
      <c s="25" t="s">
        <v>1583</v>
      </c>
      <c s="26">
        <v>50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24</v>
      </c>
      <c s="24" t="s">
        <v>1588</v>
      </c>
      <c s="25" t="s">
        <v>1583</v>
      </c>
      <c s="26">
        <v>14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36</v>
      </c>
      <c s="24" t="s">
        <v>1590</v>
      </c>
      <c s="25" t="s">
        <v>1583</v>
      </c>
      <c s="26">
        <v>820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5</v>
      </c>
      <c s="24" t="s">
        <v>1591</v>
      </c>
      <c s="25" t="s">
        <v>1583</v>
      </c>
      <c s="26">
        <v>260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36</v>
      </c>
      <c s="24" t="s">
        <v>1593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1598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1599</v>
      </c>
    </row>
    <row r="88" spans="1:16" ht="38.25">
      <c r="A88" s="19" t="s">
        <v>34</v>
      </c>
      <c s="23" t="s">
        <v>17</v>
      </c>
      <c s="23" t="s">
        <v>1592</v>
      </c>
      <c s="19" t="s">
        <v>5</v>
      </c>
      <c s="24" t="s">
        <v>1593</v>
      </c>
      <c s="25" t="s">
        <v>165</v>
      </c>
      <c s="26">
        <v>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1600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1601</v>
      </c>
    </row>
    <row r="92" spans="1:16" ht="38.25">
      <c r="A92" s="19" t="s">
        <v>34</v>
      </c>
      <c s="23" t="s">
        <v>17</v>
      </c>
      <c s="23" t="s">
        <v>1592</v>
      </c>
      <c s="19" t="s">
        <v>13</v>
      </c>
      <c s="24" t="s">
        <v>1593</v>
      </c>
      <c s="25" t="s">
        <v>165</v>
      </c>
      <c s="26">
        <v>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1594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1595</v>
      </c>
    </row>
    <row r="96" spans="1:16" ht="38.25">
      <c r="A96" s="19" t="s">
        <v>34</v>
      </c>
      <c s="23" t="s">
        <v>17</v>
      </c>
      <c s="23" t="s">
        <v>1592</v>
      </c>
      <c s="19" t="s">
        <v>12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1596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1597</v>
      </c>
    </row>
    <row r="100" spans="1:18" ht="12.75" customHeight="1">
      <c r="A100" s="5" t="s">
        <v>32</v>
      </c>
      <c s="5"/>
      <c s="35" t="s">
        <v>2771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36</v>
      </c>
      <c s="24" t="s">
        <v>1605</v>
      </c>
      <c s="25" t="s">
        <v>165</v>
      </c>
      <c s="26">
        <v>3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5</v>
      </c>
      <c s="24" t="s">
        <v>1605</v>
      </c>
      <c s="25" t="s">
        <v>165</v>
      </c>
      <c s="26">
        <v>14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13</v>
      </c>
      <c s="24" t="s">
        <v>1605</v>
      </c>
      <c s="25" t="s">
        <v>165</v>
      </c>
      <c s="26">
        <v>3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12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22</v>
      </c>
      <c s="24" t="s">
        <v>1612</v>
      </c>
      <c s="25" t="s">
        <v>165</v>
      </c>
      <c s="26">
        <v>1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24</v>
      </c>
      <c s="24" t="s">
        <v>1612</v>
      </c>
      <c s="25" t="s">
        <v>165</v>
      </c>
      <c s="26">
        <v>1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26</v>
      </c>
      <c s="24" t="s">
        <v>1612</v>
      </c>
      <c s="25" t="s">
        <v>165</v>
      </c>
      <c s="26">
        <v>14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57</v>
      </c>
      <c s="24" t="s">
        <v>1612</v>
      </c>
      <c s="25" t="s">
        <v>165</v>
      </c>
      <c s="26">
        <v>12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49</v>
      </c>
      <c s="24" t="s">
        <v>1612</v>
      </c>
      <c s="25" t="s">
        <v>165</v>
      </c>
      <c s="26">
        <v>2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25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2772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2263</v>
      </c>
      <c s="1"/>
      <c s="10" t="s">
        <v>2264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2773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22</v>
      </c>
      <c s="24" t="s">
        <v>1647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24</v>
      </c>
      <c s="24" t="s">
        <v>1648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42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2774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2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2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3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4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17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2775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31</v>
      </c>
      <c s="24" t="s">
        <v>1668</v>
      </c>
      <c s="25" t="s">
        <v>1583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1668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1668</v>
      </c>
    </row>
    <row r="56" spans="1:16" ht="25.5">
      <c r="A56" s="19" t="s">
        <v>34</v>
      </c>
      <c s="23" t="s">
        <v>17</v>
      </c>
      <c s="23" t="s">
        <v>1666</v>
      </c>
      <c s="19" t="s">
        <v>106</v>
      </c>
      <c s="24" t="s">
        <v>1669</v>
      </c>
      <c s="25" t="s">
        <v>1583</v>
      </c>
      <c s="26">
        <v>45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1669</v>
      </c>
    </row>
    <row r="60" spans="1:16" ht="25.5">
      <c r="A60" s="19" t="s">
        <v>34</v>
      </c>
      <c s="23" t="s">
        <v>17</v>
      </c>
      <c s="23" t="s">
        <v>1666</v>
      </c>
      <c s="19" t="s">
        <v>97</v>
      </c>
      <c s="24" t="s">
        <v>1670</v>
      </c>
      <c s="25" t="s">
        <v>1583</v>
      </c>
      <c s="26">
        <v>130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1670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1670</v>
      </c>
    </row>
    <row r="64" spans="1:16" ht="25.5">
      <c r="A64" s="19" t="s">
        <v>34</v>
      </c>
      <c s="23" t="s">
        <v>17</v>
      </c>
      <c s="23" t="s">
        <v>1666</v>
      </c>
      <c s="19" t="s">
        <v>103</v>
      </c>
      <c s="24" t="s">
        <v>1671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1671</v>
      </c>
    </row>
    <row r="68" spans="1:16" ht="25.5">
      <c r="A68" s="19" t="s">
        <v>34</v>
      </c>
      <c s="23" t="s">
        <v>17</v>
      </c>
      <c s="23" t="s">
        <v>1666</v>
      </c>
      <c s="19" t="s">
        <v>88</v>
      </c>
      <c s="24" t="s">
        <v>1672</v>
      </c>
      <c s="25" t="s">
        <v>1583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1672</v>
      </c>
    </row>
    <row r="72" spans="1:16" ht="25.5">
      <c r="A72" s="19" t="s">
        <v>34</v>
      </c>
      <c s="23" t="s">
        <v>17</v>
      </c>
      <c s="23" t="s">
        <v>1666</v>
      </c>
      <c s="19" t="s">
        <v>85</v>
      </c>
      <c s="24" t="s">
        <v>1673</v>
      </c>
      <c s="25" t="s">
        <v>1583</v>
      </c>
      <c s="26">
        <v>6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1673</v>
      </c>
    </row>
    <row r="76" spans="1:16" ht="25.5">
      <c r="A76" s="19" t="s">
        <v>34</v>
      </c>
      <c s="23" t="s">
        <v>17</v>
      </c>
      <c s="23" t="s">
        <v>1666</v>
      </c>
      <c s="19" t="s">
        <v>91</v>
      </c>
      <c s="24" t="s">
        <v>1674</v>
      </c>
      <c s="25" t="s">
        <v>1583</v>
      </c>
      <c s="26">
        <v>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1674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1674</v>
      </c>
    </row>
    <row r="80" spans="1:16" ht="25.5">
      <c r="A80" s="19" t="s">
        <v>34</v>
      </c>
      <c s="23" t="s">
        <v>17</v>
      </c>
      <c s="23" t="s">
        <v>1666</v>
      </c>
      <c s="19" t="s">
        <v>94</v>
      </c>
      <c s="24" t="s">
        <v>1675</v>
      </c>
      <c s="25" t="s">
        <v>1583</v>
      </c>
      <c s="26">
        <v>2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1675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1675</v>
      </c>
    </row>
    <row r="84" spans="1:16" ht="25.5">
      <c r="A84" s="19" t="s">
        <v>34</v>
      </c>
      <c s="23" t="s">
        <v>17</v>
      </c>
      <c s="23" t="s">
        <v>1666</v>
      </c>
      <c s="19" t="s">
        <v>29</v>
      </c>
      <c s="24" t="s">
        <v>1667</v>
      </c>
      <c s="25" t="s">
        <v>1583</v>
      </c>
      <c s="26">
        <v>12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1667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1667</v>
      </c>
    </row>
    <row r="88" spans="1:16" ht="25.5">
      <c r="A88" s="19" t="s">
        <v>34</v>
      </c>
      <c s="23" t="s">
        <v>17</v>
      </c>
      <c s="23" t="s">
        <v>1676</v>
      </c>
      <c s="19" t="s">
        <v>22</v>
      </c>
      <c s="24" t="s">
        <v>1677</v>
      </c>
      <c s="25" t="s">
        <v>1583</v>
      </c>
      <c s="26">
        <v>16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24</v>
      </c>
      <c s="24" t="s">
        <v>1678</v>
      </c>
      <c s="25" t="s">
        <v>1583</v>
      </c>
      <c s="26">
        <v>15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2776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14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2777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2263</v>
      </c>
      <c s="1"/>
      <c s="10" t="s">
        <v>2264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109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109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109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109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38.25">
      <c r="A47" s="19" t="s">
        <v>34</v>
      </c>
      <c s="23" t="s">
        <v>543</v>
      </c>
      <c s="23" t="s">
        <v>543</v>
      </c>
      <c s="19" t="s">
        <v>36</v>
      </c>
      <c s="24" t="s">
        <v>2778</v>
      </c>
      <c s="25" t="s">
        <v>109</v>
      </c>
      <c s="26">
        <v>1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109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109</v>
      </c>
      <c s="26">
        <v>460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109</v>
      </c>
      <c s="26">
        <v>25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109</v>
      </c>
      <c s="26">
        <v>25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25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109</v>
      </c>
      <c s="26">
        <v>50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109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109</v>
      </c>
      <c s="26">
        <v>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109</v>
      </c>
      <c s="26">
        <v>9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109</v>
      </c>
      <c s="26">
        <v>4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38.25">
      <c r="A125" s="19" t="s">
        <v>34</v>
      </c>
      <c s="23" t="s">
        <v>559</v>
      </c>
      <c s="23" t="s">
        <v>559</v>
      </c>
      <c s="19" t="s">
        <v>36</v>
      </c>
      <c s="24" t="s">
        <v>2779</v>
      </c>
      <c s="25" t="s">
        <v>109</v>
      </c>
      <c s="26">
        <v>250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190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74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25.5">
      <c r="A137" s="19" t="s">
        <v>34</v>
      </c>
      <c s="23" t="s">
        <v>570</v>
      </c>
      <c s="23" t="s">
        <v>570</v>
      </c>
      <c s="19" t="s">
        <v>36</v>
      </c>
      <c s="24" t="s">
        <v>2780</v>
      </c>
      <c s="25" t="s">
        <v>109</v>
      </c>
      <c s="26">
        <v>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579</v>
      </c>
      <c s="23" t="s">
        <v>579</v>
      </c>
      <c s="19" t="s">
        <v>36</v>
      </c>
      <c s="24" t="s">
        <v>2781</v>
      </c>
      <c s="25" t="s">
        <v>109</v>
      </c>
      <c s="26">
        <v>2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587</v>
      </c>
      <c s="23" t="s">
        <v>587</v>
      </c>
      <c s="19" t="s">
        <v>36</v>
      </c>
      <c s="24" t="s">
        <v>1711</v>
      </c>
      <c s="25" t="s">
        <v>109</v>
      </c>
      <c s="26">
        <v>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635</v>
      </c>
      <c s="23" t="s">
        <v>635</v>
      </c>
      <c s="19" t="s">
        <v>36</v>
      </c>
      <c s="24" t="s">
        <v>1712</v>
      </c>
      <c s="25" t="s">
        <v>109</v>
      </c>
      <c s="26">
        <v>2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610</v>
      </c>
      <c s="23" t="s">
        <v>610</v>
      </c>
      <c s="19" t="s">
        <v>36</v>
      </c>
      <c s="24" t="s">
        <v>1700</v>
      </c>
      <c s="25" t="s">
        <v>109</v>
      </c>
      <c s="26">
        <v>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631</v>
      </c>
      <c s="23" t="s">
        <v>631</v>
      </c>
      <c s="19" t="s">
        <v>36</v>
      </c>
      <c s="24" t="s">
        <v>1729</v>
      </c>
      <c s="25" t="s">
        <v>109</v>
      </c>
      <c s="26">
        <v>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606</v>
      </c>
      <c s="23" t="s">
        <v>606</v>
      </c>
      <c s="19" t="s">
        <v>36</v>
      </c>
      <c s="24" t="s">
        <v>1730</v>
      </c>
      <c s="25" t="s">
        <v>109</v>
      </c>
      <c s="26">
        <v>2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592</v>
      </c>
      <c s="23" t="s">
        <v>592</v>
      </c>
      <c s="19" t="s">
        <v>36</v>
      </c>
      <c s="24" t="s">
        <v>1702</v>
      </c>
      <c s="25" t="s">
        <v>109</v>
      </c>
      <c s="26">
        <v>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2782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109</v>
      </c>
      <c s="26">
        <v>1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109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109</v>
      </c>
      <c s="26">
        <v>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109</v>
      </c>
      <c s="26">
        <v>1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109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109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109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109</v>
      </c>
      <c s="26">
        <v>25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109</v>
      </c>
      <c s="26">
        <v>4500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109</v>
      </c>
      <c s="26">
        <v>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109</v>
      </c>
      <c s="26">
        <v>4200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4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4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2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1752</v>
      </c>
      <c s="26">
        <v>46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1752</v>
      </c>
      <c s="26">
        <v>363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299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28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25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4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11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25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2550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2350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450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650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1500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24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24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40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40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34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2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436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270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60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10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2783</v>
      </c>
      <c s="25" t="s">
        <v>52</v>
      </c>
      <c s="26">
        <v>1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6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68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6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6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144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210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25.5">
      <c r="A387" s="19" t="s">
        <v>34</v>
      </c>
      <c s="23" t="s">
        <v>296</v>
      </c>
      <c s="23" t="s">
        <v>296</v>
      </c>
      <c s="19" t="s">
        <v>36</v>
      </c>
      <c s="24" t="s">
        <v>2784</v>
      </c>
      <c s="25" t="s">
        <v>52</v>
      </c>
      <c s="26">
        <v>33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1786</v>
      </c>
      <c s="25" t="s">
        <v>52</v>
      </c>
      <c s="26">
        <v>13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1788</v>
      </c>
      <c s="25" t="s">
        <v>52</v>
      </c>
      <c s="26">
        <v>250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17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12.75">
      <c r="A427" s="19" t="s">
        <v>34</v>
      </c>
      <c s="23" t="s">
        <v>490</v>
      </c>
      <c s="23" t="s">
        <v>490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38.25">
      <c r="A431" s="19" t="s">
        <v>34</v>
      </c>
      <c s="23" t="s">
        <v>493</v>
      </c>
      <c s="23" t="s">
        <v>493</v>
      </c>
      <c s="19" t="s">
        <v>36</v>
      </c>
      <c s="24" t="s">
        <v>1795</v>
      </c>
      <c s="25" t="s">
        <v>52</v>
      </c>
      <c s="26">
        <v>16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40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25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1798</v>
      </c>
      <c s="25" t="s">
        <v>1752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1799</v>
      </c>
      <c s="25" t="s">
        <v>1752</v>
      </c>
      <c s="26">
        <v>27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1800</v>
      </c>
      <c s="5"/>
      <c s="21" t="s">
        <v>1801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</f>
      </c>
      <c>
        <f>0+O452+O456+O460+O464+O468+O472+O476+O480+O484+O488+O492+O496+O500+O504+O508+O512+O516+O520+O524+O528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1802</v>
      </c>
      <c s="25" t="s">
        <v>109</v>
      </c>
      <c s="26">
        <v>25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1803</v>
      </c>
      <c s="25" t="s">
        <v>109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1805</v>
      </c>
      <c s="25" t="s">
        <v>109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109</v>
      </c>
      <c s="26">
        <v>4300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1806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1808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1809</v>
      </c>
      <c s="25" t="s">
        <v>109</v>
      </c>
      <c s="26">
        <v>4680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1810</v>
      </c>
      <c s="25" t="s">
        <v>109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1811</v>
      </c>
      <c s="25" t="s">
        <v>109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1812</v>
      </c>
      <c s="25" t="s">
        <v>109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109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49</v>
      </c>
      <c s="23" t="s">
        <v>49</v>
      </c>
      <c s="19" t="s">
        <v>36</v>
      </c>
      <c s="24" t="s">
        <v>1814</v>
      </c>
      <c s="25" t="s">
        <v>109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1804</v>
      </c>
      <c s="25" t="s">
        <v>109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120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20.49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12.66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3.69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1.525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8.5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8.5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54.52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0+O8+O13+O38+O47+O64+O77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2785</v>
      </c>
      <c s="37">
        <f>0+I8+I13+I38+I47+I64+I77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2785</v>
      </c>
      <c s="5"/>
      <c s="14" t="s">
        <v>2786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103</v>
      </c>
      <c s="15"/>
      <c s="21" t="s">
        <v>339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2573</v>
      </c>
      <c s="23" t="s">
        <v>2787</v>
      </c>
      <c s="19" t="s">
        <v>36</v>
      </c>
      <c s="24" t="s">
        <v>2788</v>
      </c>
      <c s="25" t="s">
        <v>38</v>
      </c>
      <c s="26">
        <v>850.955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53">
      <c r="A11" s="31" t="s">
        <v>40</v>
      </c>
      <c r="E11" s="32" t="s">
        <v>2789</v>
      </c>
    </row>
    <row r="12" spans="1:5" ht="12.75">
      <c r="A12" t="s">
        <v>41</v>
      </c>
      <c r="E12" s="30" t="s">
        <v>36</v>
      </c>
    </row>
    <row r="13" spans="1:18" ht="12.75" customHeight="1">
      <c r="A13" s="5" t="s">
        <v>32</v>
      </c>
      <c s="5"/>
      <c s="35" t="s">
        <v>91</v>
      </c>
      <c s="5"/>
      <c s="21" t="s">
        <v>346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2560</v>
      </c>
      <c s="23" t="s">
        <v>2790</v>
      </c>
      <c s="19" t="s">
        <v>36</v>
      </c>
      <c s="24" t="s">
        <v>2791</v>
      </c>
      <c s="25" t="s">
        <v>38</v>
      </c>
      <c s="26">
        <v>850.955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2552</v>
      </c>
      <c s="23" t="s">
        <v>350</v>
      </c>
      <c s="19" t="s">
        <v>36</v>
      </c>
      <c s="24" t="s">
        <v>351</v>
      </c>
      <c s="25" t="s">
        <v>38</v>
      </c>
      <c s="26">
        <v>1553.94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51">
      <c r="A20" s="31" t="s">
        <v>40</v>
      </c>
      <c r="E20" s="32" t="s">
        <v>2792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2579</v>
      </c>
      <c s="23" t="s">
        <v>353</v>
      </c>
      <c s="19" t="s">
        <v>36</v>
      </c>
      <c s="24" t="s">
        <v>354</v>
      </c>
      <c s="25" t="s">
        <v>38</v>
      </c>
      <c s="26">
        <v>147.97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2581</v>
      </c>
      <c s="23" t="s">
        <v>355</v>
      </c>
      <c s="19" t="s">
        <v>36</v>
      </c>
      <c s="24" t="s">
        <v>356</v>
      </c>
      <c s="25" t="s">
        <v>38</v>
      </c>
      <c s="26">
        <v>1479.7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2793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2578</v>
      </c>
      <c s="23" t="s">
        <v>358</v>
      </c>
      <c s="19" t="s">
        <v>36</v>
      </c>
      <c s="24" t="s">
        <v>359</v>
      </c>
      <c s="25" t="s">
        <v>38</v>
      </c>
      <c s="26">
        <v>850.955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51">
      <c r="A32" s="31" t="s">
        <v>40</v>
      </c>
      <c r="E32" s="32" t="s">
        <v>2794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2582</v>
      </c>
      <c s="23" t="s">
        <v>361</v>
      </c>
      <c s="19" t="s">
        <v>36</v>
      </c>
      <c s="24" t="s">
        <v>362</v>
      </c>
      <c s="25" t="s">
        <v>38</v>
      </c>
      <c s="26">
        <v>147.97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8" ht="12.75" customHeight="1">
      <c r="A38" s="5" t="s">
        <v>32</v>
      </c>
      <c s="5"/>
      <c s="35" t="s">
        <v>94</v>
      </c>
      <c s="5"/>
      <c s="21" t="s">
        <v>363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34</v>
      </c>
      <c s="23" t="s">
        <v>2584</v>
      </c>
      <c s="23" t="s">
        <v>364</v>
      </c>
      <c s="19" t="s">
        <v>36</v>
      </c>
      <c s="24" t="s">
        <v>365</v>
      </c>
      <c s="25" t="s">
        <v>38</v>
      </c>
      <c s="26">
        <v>850.955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36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36</v>
      </c>
    </row>
    <row r="43" spans="1:16" ht="12.75">
      <c r="A43" s="19" t="s">
        <v>34</v>
      </c>
      <c s="23" t="s">
        <v>2597</v>
      </c>
      <c s="23" t="s">
        <v>366</v>
      </c>
      <c s="19" t="s">
        <v>36</v>
      </c>
      <c s="24" t="s">
        <v>367</v>
      </c>
      <c s="25" t="s">
        <v>38</v>
      </c>
      <c s="26">
        <v>702.985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191</v>
      </c>
      <c s="5"/>
      <c s="21" t="s">
        <v>2795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34</v>
      </c>
      <c s="23" t="s">
        <v>2591</v>
      </c>
      <c s="23" t="s">
        <v>2796</v>
      </c>
      <c s="19" t="s">
        <v>36</v>
      </c>
      <c s="24" t="s">
        <v>2797</v>
      </c>
      <c s="25" t="s">
        <v>38</v>
      </c>
      <c s="26">
        <v>147.97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25.5">
      <c r="A50" s="31" t="s">
        <v>40</v>
      </c>
      <c r="E50" s="32" t="s">
        <v>2798</v>
      </c>
    </row>
    <row r="51" spans="1:5" ht="12.75">
      <c r="A51" t="s">
        <v>41</v>
      </c>
      <c r="E51" s="30" t="s">
        <v>397</v>
      </c>
    </row>
    <row r="52" spans="1:16" ht="12.75">
      <c r="A52" s="19" t="s">
        <v>34</v>
      </c>
      <c s="23" t="s">
        <v>2594</v>
      </c>
      <c s="23" t="s">
        <v>2799</v>
      </c>
      <c s="19" t="s">
        <v>36</v>
      </c>
      <c s="24" t="s">
        <v>2800</v>
      </c>
      <c s="25" t="s">
        <v>181</v>
      </c>
      <c s="26">
        <v>496.338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2801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2595</v>
      </c>
      <c s="23" t="s">
        <v>2802</v>
      </c>
      <c s="19" t="s">
        <v>36</v>
      </c>
      <c s="24" t="s">
        <v>2803</v>
      </c>
      <c s="25" t="s">
        <v>181</v>
      </c>
      <c s="26">
        <v>147.97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2596</v>
      </c>
      <c s="23" t="s">
        <v>2804</v>
      </c>
      <c s="19" t="s">
        <v>36</v>
      </c>
      <c s="24" t="s">
        <v>2805</v>
      </c>
      <c s="25" t="s">
        <v>83</v>
      </c>
      <c s="26">
        <v>40.859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8" ht="12.75" customHeight="1">
      <c r="A64" s="5" t="s">
        <v>32</v>
      </c>
      <c s="5"/>
      <c s="35" t="s">
        <v>1137</v>
      </c>
      <c s="5"/>
      <c s="21" t="s">
        <v>1138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34</v>
      </c>
      <c s="23" t="s">
        <v>2585</v>
      </c>
      <c s="23" t="s">
        <v>1164</v>
      </c>
      <c s="19" t="s">
        <v>36</v>
      </c>
      <c s="24" t="s">
        <v>2806</v>
      </c>
      <c s="25" t="s">
        <v>52</v>
      </c>
      <c s="26">
        <v>60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39</v>
      </c>
      <c r="E66" s="30" t="s">
        <v>36</v>
      </c>
    </row>
    <row r="67" spans="1:5" ht="12.75">
      <c r="A67" s="31" t="s">
        <v>40</v>
      </c>
      <c r="E67" s="32" t="s">
        <v>36</v>
      </c>
    </row>
    <row r="68" spans="1:5" ht="12.75">
      <c r="A68" t="s">
        <v>41</v>
      </c>
      <c r="E68" s="30" t="s">
        <v>36</v>
      </c>
    </row>
    <row r="69" spans="1:16" ht="25.5">
      <c r="A69" s="19" t="s">
        <v>34</v>
      </c>
      <c s="23" t="s">
        <v>2599</v>
      </c>
      <c s="23" t="s">
        <v>1167</v>
      </c>
      <c s="19" t="s">
        <v>36</v>
      </c>
      <c s="24" t="s">
        <v>2807</v>
      </c>
      <c s="25" t="s">
        <v>52</v>
      </c>
      <c s="26">
        <v>2</v>
      </c>
      <c s="27">
        <v>0</v>
      </c>
      <c s="28">
        <f>ROUND(ROUND(H69,2)*ROUND(G69,3),2)</f>
      </c>
      <c r="O69">
        <f>(I69*21)/100</f>
      </c>
      <c t="s">
        <v>13</v>
      </c>
    </row>
    <row r="70" spans="1:5" ht="12.75">
      <c r="A70" s="29" t="s">
        <v>39</v>
      </c>
      <c r="E70" s="30" t="s">
        <v>36</v>
      </c>
    </row>
    <row r="71" spans="1:5" ht="12.75">
      <c r="A71" s="31" t="s">
        <v>40</v>
      </c>
      <c r="E71" s="32" t="s">
        <v>36</v>
      </c>
    </row>
    <row r="72" spans="1:5" ht="12.75">
      <c r="A72" t="s">
        <v>41</v>
      </c>
      <c r="E72" s="30" t="s">
        <v>36</v>
      </c>
    </row>
    <row r="73" spans="1:16" ht="12.75">
      <c r="A73" s="19" t="s">
        <v>34</v>
      </c>
      <c s="23" t="s">
        <v>2602</v>
      </c>
      <c s="23" t="s">
        <v>2808</v>
      </c>
      <c s="19" t="s">
        <v>36</v>
      </c>
      <c s="24" t="s">
        <v>2809</v>
      </c>
      <c s="25" t="s">
        <v>825</v>
      </c>
      <c s="26">
        <v>5390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36</v>
      </c>
    </row>
    <row r="75" spans="1:5" ht="12.75">
      <c r="A75" s="31" t="s">
        <v>40</v>
      </c>
      <c r="E75" s="32" t="s">
        <v>36</v>
      </c>
    </row>
    <row r="76" spans="1:5" ht="12.75">
      <c r="A76" t="s">
        <v>41</v>
      </c>
      <c r="E76" s="30" t="s">
        <v>36</v>
      </c>
    </row>
    <row r="77" spans="1:18" ht="12.75" customHeight="1">
      <c r="A77" s="5" t="s">
        <v>32</v>
      </c>
      <c s="5"/>
      <c s="35" t="s">
        <v>115</v>
      </c>
      <c s="5"/>
      <c s="21" t="s">
        <v>1350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34</v>
      </c>
      <c s="23" t="s">
        <v>2588</v>
      </c>
      <c s="23" t="s">
        <v>2810</v>
      </c>
      <c s="19" t="s">
        <v>36</v>
      </c>
      <c s="24" t="s">
        <v>2811</v>
      </c>
      <c s="25" t="s">
        <v>83</v>
      </c>
      <c s="26">
        <v>486.287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36</v>
      </c>
    </row>
    <row r="81" spans="1:5" ht="12.75">
      <c r="A81" t="s">
        <v>41</v>
      </c>
      <c r="E81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0+O8+O29+O42+O47+O76+O81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</v>
      </c>
      <c s="37">
        <f>0+I8+I29+I42+I47+I76+I81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</v>
      </c>
      <c s="5"/>
      <c s="14" t="s">
        <v>122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123</v>
      </c>
      <c s="19" t="s">
        <v>36</v>
      </c>
      <c s="24" t="s">
        <v>124</v>
      </c>
      <c s="25" t="s">
        <v>125</v>
      </c>
      <c s="26">
        <v>500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126</v>
      </c>
      <c s="19" t="s">
        <v>36</v>
      </c>
      <c s="24" t="s">
        <v>127</v>
      </c>
      <c s="25" t="s">
        <v>38</v>
      </c>
      <c s="26">
        <v>332.99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25.5">
      <c r="A17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260.82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24</v>
      </c>
      <c s="23" t="s">
        <v>42</v>
      </c>
      <c s="19" t="s">
        <v>36</v>
      </c>
      <c s="24" t="s">
        <v>43</v>
      </c>
      <c s="25" t="s">
        <v>38</v>
      </c>
      <c s="26">
        <v>415.59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22</v>
      </c>
      <c s="23" t="s">
        <v>44</v>
      </c>
      <c s="19" t="s">
        <v>36</v>
      </c>
      <c s="24" t="s">
        <v>45</v>
      </c>
      <c s="25" t="s">
        <v>38</v>
      </c>
      <c s="26">
        <v>65.835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13</v>
      </c>
      <c s="5"/>
      <c s="21" t="s">
        <v>128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34</v>
      </c>
      <c s="23" t="s">
        <v>26</v>
      </c>
      <c s="23" t="s">
        <v>129</v>
      </c>
      <c s="19" t="s">
        <v>36</v>
      </c>
      <c s="24" t="s">
        <v>130</v>
      </c>
      <c s="25" t="s">
        <v>38</v>
      </c>
      <c s="26">
        <v>4.77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131</v>
      </c>
      <c s="19" t="s">
        <v>36</v>
      </c>
      <c s="24" t="s">
        <v>132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25.5">
      <c r="A38" s="19" t="s">
        <v>34</v>
      </c>
      <c s="23" t="s">
        <v>49</v>
      </c>
      <c s="23" t="s">
        <v>133</v>
      </c>
      <c s="19" t="s">
        <v>36</v>
      </c>
      <c s="24" t="s">
        <v>134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22</v>
      </c>
      <c s="5"/>
      <c s="21" t="s">
        <v>46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34</v>
      </c>
      <c s="23" t="s">
        <v>29</v>
      </c>
      <c s="23" t="s">
        <v>47</v>
      </c>
      <c s="19" t="s">
        <v>36</v>
      </c>
      <c s="24" t="s">
        <v>48</v>
      </c>
      <c s="25" t="s">
        <v>38</v>
      </c>
      <c s="26">
        <v>21.74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49</v>
      </c>
      <c s="5"/>
      <c s="21" t="s">
        <v>84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34</v>
      </c>
      <c s="23" t="s">
        <v>88</v>
      </c>
      <c s="23" t="s">
        <v>135</v>
      </c>
      <c s="19" t="s">
        <v>36</v>
      </c>
      <c s="24" t="s">
        <v>136</v>
      </c>
      <c s="25" t="s">
        <v>67</v>
      </c>
      <c s="26">
        <v>87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85</v>
      </c>
      <c s="23" t="s">
        <v>137</v>
      </c>
      <c s="19" t="s">
        <v>36</v>
      </c>
      <c s="24" t="s">
        <v>138</v>
      </c>
      <c s="25" t="s">
        <v>67</v>
      </c>
      <c s="26">
        <v>79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97</v>
      </c>
      <c s="23" t="s">
        <v>139</v>
      </c>
      <c s="19" t="s">
        <v>36</v>
      </c>
      <c s="24" t="s">
        <v>140</v>
      </c>
      <c s="25" t="s">
        <v>67</v>
      </c>
      <c s="26">
        <v>82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103</v>
      </c>
      <c s="23" t="s">
        <v>141</v>
      </c>
      <c s="19" t="s">
        <v>36</v>
      </c>
      <c s="24" t="s">
        <v>142</v>
      </c>
      <c s="25" t="s">
        <v>67</v>
      </c>
      <c s="26">
        <v>79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25.5">
      <c r="A64" s="19" t="s">
        <v>34</v>
      </c>
      <c s="23" t="s">
        <v>91</v>
      </c>
      <c s="23" t="s">
        <v>143</v>
      </c>
      <c s="19" t="s">
        <v>36</v>
      </c>
      <c s="24" t="s">
        <v>144</v>
      </c>
      <c s="25" t="s">
        <v>52</v>
      </c>
      <c s="26">
        <v>4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25.5">
      <c r="A68" s="19" t="s">
        <v>34</v>
      </c>
      <c s="23" t="s">
        <v>31</v>
      </c>
      <c s="23" t="s">
        <v>145</v>
      </c>
      <c s="19" t="s">
        <v>36</v>
      </c>
      <c s="24" t="s">
        <v>146</v>
      </c>
      <c s="25" t="s">
        <v>52</v>
      </c>
      <c s="26">
        <v>6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25.5">
      <c r="A72" s="19" t="s">
        <v>34</v>
      </c>
      <c s="23" t="s">
        <v>106</v>
      </c>
      <c s="23" t="s">
        <v>131</v>
      </c>
      <c s="19" t="s">
        <v>36</v>
      </c>
      <c s="24" t="s">
        <v>147</v>
      </c>
      <c s="25" t="s">
        <v>52</v>
      </c>
      <c s="26">
        <v>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8" ht="12.75" customHeight="1">
      <c r="A76" s="5" t="s">
        <v>32</v>
      </c>
      <c s="5"/>
      <c s="35" t="s">
        <v>115</v>
      </c>
      <c s="5"/>
      <c s="21" t="s">
        <v>116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34</v>
      </c>
      <c s="23" t="s">
        <v>94</v>
      </c>
      <c s="23" t="s">
        <v>148</v>
      </c>
      <c s="19" t="s">
        <v>36</v>
      </c>
      <c s="24" t="s">
        <v>149</v>
      </c>
      <c s="25" t="s">
        <v>83</v>
      </c>
      <c s="26">
        <v>1023.857</v>
      </c>
      <c s="27">
        <v>0</v>
      </c>
      <c s="28">
        <f>ROUND(ROUND(H77,2)*ROUND(G77,3),2)</f>
      </c>
      <c r="O77">
        <f>(I77*21)/100</f>
      </c>
      <c t="s">
        <v>13</v>
      </c>
    </row>
    <row r="78" spans="1:5" ht="12.75">
      <c r="A78" s="29" t="s">
        <v>39</v>
      </c>
      <c r="E78" s="30" t="s">
        <v>36</v>
      </c>
    </row>
    <row r="79" spans="1:5" ht="12.75">
      <c r="A79" s="31" t="s">
        <v>40</v>
      </c>
      <c r="E79" s="32" t="s">
        <v>36</v>
      </c>
    </row>
    <row r="80" spans="1:5" ht="12.75">
      <c r="A80" t="s">
        <v>41</v>
      </c>
      <c r="E80" s="30" t="s">
        <v>36</v>
      </c>
    </row>
    <row r="81" spans="1:18" ht="12.75" customHeight="1">
      <c r="A81" s="5" t="s">
        <v>32</v>
      </c>
      <c s="5"/>
      <c s="35" t="s">
        <v>150</v>
      </c>
      <c s="5"/>
      <c s="21" t="s">
        <v>151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100</v>
      </c>
      <c s="23" t="s">
        <v>152</v>
      </c>
      <c s="19" t="s">
        <v>36</v>
      </c>
      <c s="24" t="s">
        <v>153</v>
      </c>
      <c s="25" t="s">
        <v>67</v>
      </c>
      <c s="26">
        <v>82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36</v>
      </c>
    </row>
    <row r="85" spans="1:5" ht="12.75">
      <c r="A85" t="s">
        <v>41</v>
      </c>
      <c r="E85" s="30" t="s">
        <v>36</v>
      </c>
    </row>
    <row r="86" spans="1:16" ht="12.75">
      <c r="A86" s="19" t="s">
        <v>34</v>
      </c>
      <c s="23" t="s">
        <v>112</v>
      </c>
      <c s="23" t="s">
        <v>154</v>
      </c>
      <c s="19" t="s">
        <v>36</v>
      </c>
      <c s="24" t="s">
        <v>155</v>
      </c>
      <c s="25" t="s">
        <v>67</v>
      </c>
      <c s="26">
        <v>79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36</v>
      </c>
    </row>
    <row r="89" spans="1:5" ht="12.75">
      <c r="A89" t="s">
        <v>41</v>
      </c>
      <c r="E89" s="30" t="s">
        <v>36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0+O8+O33+O94+O99+O116+O125+O154+O159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</v>
      </c>
      <c s="37">
        <f>0+I8+I33+I94+I99+I116+I125+I154+I159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156</v>
      </c>
      <c s="5"/>
      <c s="14" t="s">
        <v>157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158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34</v>
      </c>
      <c s="23" t="s">
        <v>5</v>
      </c>
      <c s="23" t="s">
        <v>159</v>
      </c>
      <c s="19" t="s">
        <v>36</v>
      </c>
      <c s="24" t="s">
        <v>160</v>
      </c>
      <c s="25" t="s">
        <v>38</v>
      </c>
      <c s="26">
        <v>736.19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161</v>
      </c>
    </row>
    <row r="12" spans="1:5" ht="25.5">
      <c r="A12" t="s">
        <v>41</v>
      </c>
      <c r="E12" s="30" t="s">
        <v>162</v>
      </c>
    </row>
    <row r="13" spans="1:16" ht="25.5">
      <c r="A13" s="19" t="s">
        <v>34</v>
      </c>
      <c s="23" t="s">
        <v>13</v>
      </c>
      <c s="23" t="s">
        <v>163</v>
      </c>
      <c s="19" t="s">
        <v>36</v>
      </c>
      <c s="24" t="s">
        <v>164</v>
      </c>
      <c s="25" t="s">
        <v>165</v>
      </c>
      <c s="26">
        <v>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166</v>
      </c>
    </row>
    <row r="17" spans="1:16" ht="38.25">
      <c r="A17" s="19" t="s">
        <v>34</v>
      </c>
      <c s="23" t="s">
        <v>12</v>
      </c>
      <c s="23" t="s">
        <v>167</v>
      </c>
      <c s="19" t="s">
        <v>36</v>
      </c>
      <c s="24" t="s">
        <v>168</v>
      </c>
      <c s="25" t="s">
        <v>109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25.5">
      <c r="A18" s="29" t="s">
        <v>39</v>
      </c>
      <c r="E18" s="30" t="s">
        <v>169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170</v>
      </c>
    </row>
    <row r="21" spans="1:16" ht="38.25">
      <c r="A21" s="19" t="s">
        <v>34</v>
      </c>
      <c s="23" t="s">
        <v>22</v>
      </c>
      <c s="23" t="s">
        <v>171</v>
      </c>
      <c s="19" t="s">
        <v>36</v>
      </c>
      <c s="24" t="s">
        <v>172</v>
      </c>
      <c s="25" t="s">
        <v>109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170</v>
      </c>
    </row>
    <row r="25" spans="1:16" ht="25.5">
      <c r="A25" s="19" t="s">
        <v>34</v>
      </c>
      <c s="23" t="s">
        <v>24</v>
      </c>
      <c s="23" t="s">
        <v>173</v>
      </c>
      <c s="19" t="s">
        <v>36</v>
      </c>
      <c s="24" t="s">
        <v>174</v>
      </c>
      <c s="25" t="s">
        <v>109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175</v>
      </c>
    </row>
    <row r="29" spans="1:16" ht="38.25">
      <c r="A29" s="19" t="s">
        <v>34</v>
      </c>
      <c s="23" t="s">
        <v>26</v>
      </c>
      <c s="23" t="s">
        <v>176</v>
      </c>
      <c s="19" t="s">
        <v>36</v>
      </c>
      <c s="24" t="s">
        <v>177</v>
      </c>
      <c s="25" t="s">
        <v>109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25.5">
      <c r="A30" s="29" t="s">
        <v>39</v>
      </c>
      <c r="E30" s="30" t="s">
        <v>178</v>
      </c>
    </row>
    <row r="31" spans="1:5" ht="12.75">
      <c r="A31" s="31" t="s">
        <v>40</v>
      </c>
      <c r="E31" s="32" t="s">
        <v>36</v>
      </c>
    </row>
    <row r="32" spans="1:5" ht="12.75">
      <c r="A32" t="s">
        <v>41</v>
      </c>
      <c r="E32" s="30" t="s">
        <v>175</v>
      </c>
    </row>
    <row r="33" spans="1:18" ht="12.75" customHeight="1">
      <c r="A33" s="5" t="s">
        <v>32</v>
      </c>
      <c s="5"/>
      <c s="35" t="s">
        <v>5</v>
      </c>
      <c s="5"/>
      <c s="21" t="s">
        <v>33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34</v>
      </c>
      <c s="23" t="s">
        <v>57</v>
      </c>
      <c s="23" t="s">
        <v>179</v>
      </c>
      <c s="19" t="s">
        <v>36</v>
      </c>
      <c s="24" t="s">
        <v>180</v>
      </c>
      <c s="25" t="s">
        <v>181</v>
      </c>
      <c s="26">
        <v>1995.4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25.5">
      <c r="A36" s="31" t="s">
        <v>40</v>
      </c>
      <c r="E36" s="32" t="s">
        <v>182</v>
      </c>
    </row>
    <row r="37" spans="1:5" ht="12.75">
      <c r="A37" t="s">
        <v>41</v>
      </c>
      <c r="E37" s="30" t="s">
        <v>183</v>
      </c>
    </row>
    <row r="38" spans="1:16" ht="25.5">
      <c r="A38" s="19" t="s">
        <v>34</v>
      </c>
      <c s="23" t="s">
        <v>49</v>
      </c>
      <c s="23" t="s">
        <v>184</v>
      </c>
      <c s="19" t="s">
        <v>36</v>
      </c>
      <c s="24" t="s">
        <v>185</v>
      </c>
      <c s="25" t="s">
        <v>52</v>
      </c>
      <c s="26">
        <v>14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65.75">
      <c r="A41" t="s">
        <v>41</v>
      </c>
      <c r="E41" s="30" t="s">
        <v>186</v>
      </c>
    </row>
    <row r="42" spans="1:16" ht="25.5">
      <c r="A42" s="19" t="s">
        <v>34</v>
      </c>
      <c s="23" t="s">
        <v>29</v>
      </c>
      <c s="23" t="s">
        <v>187</v>
      </c>
      <c s="19" t="s">
        <v>36</v>
      </c>
      <c s="24" t="s">
        <v>188</v>
      </c>
      <c s="25" t="s">
        <v>38</v>
      </c>
      <c s="26">
        <v>139.23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189</v>
      </c>
    </row>
    <row r="45" spans="1:5" ht="63.75">
      <c r="A45" t="s">
        <v>41</v>
      </c>
      <c r="E45" s="30" t="s">
        <v>190</v>
      </c>
    </row>
    <row r="46" spans="1:16" ht="25.5">
      <c r="A46" s="19" t="s">
        <v>34</v>
      </c>
      <c s="23" t="s">
        <v>191</v>
      </c>
      <c s="23" t="s">
        <v>192</v>
      </c>
      <c s="19" t="s">
        <v>36</v>
      </c>
      <c s="24" t="s">
        <v>193</v>
      </c>
      <c s="25" t="s">
        <v>38</v>
      </c>
      <c s="26">
        <v>8.61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39</v>
      </c>
      <c r="E47" s="30" t="s">
        <v>36</v>
      </c>
    </row>
    <row r="48" spans="1:5" ht="12.75">
      <c r="A48" s="31" t="s">
        <v>40</v>
      </c>
      <c r="E48" s="32" t="s">
        <v>194</v>
      </c>
    </row>
    <row r="49" spans="1:5" ht="63.75">
      <c r="A49" t="s">
        <v>41</v>
      </c>
      <c r="E49" s="30" t="s">
        <v>190</v>
      </c>
    </row>
    <row r="50" spans="1:16" ht="25.5">
      <c r="A50" s="19" t="s">
        <v>34</v>
      </c>
      <c s="23" t="s">
        <v>31</v>
      </c>
      <c s="23" t="s">
        <v>195</v>
      </c>
      <c s="19" t="s">
        <v>36</v>
      </c>
      <c s="24" t="s">
        <v>196</v>
      </c>
      <c s="25" t="s">
        <v>38</v>
      </c>
      <c s="26">
        <v>266.6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36</v>
      </c>
    </row>
    <row r="52" spans="1:5" ht="12.75">
      <c r="A52" s="31" t="s">
        <v>40</v>
      </c>
      <c r="E52" s="32" t="s">
        <v>197</v>
      </c>
    </row>
    <row r="53" spans="1:5" ht="63.75">
      <c r="A53" t="s">
        <v>41</v>
      </c>
      <c r="E53" s="30" t="s">
        <v>190</v>
      </c>
    </row>
    <row r="54" spans="1:16" ht="25.5">
      <c r="A54" s="19" t="s">
        <v>34</v>
      </c>
      <c s="23" t="s">
        <v>97</v>
      </c>
      <c s="23" t="s">
        <v>198</v>
      </c>
      <c s="19" t="s">
        <v>36</v>
      </c>
      <c s="24" t="s">
        <v>199</v>
      </c>
      <c s="25" t="s">
        <v>67</v>
      </c>
      <c s="26">
        <v>349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12.75">
      <c r="A55" s="29" t="s">
        <v>39</v>
      </c>
      <c r="E55" s="30" t="s">
        <v>36</v>
      </c>
    </row>
    <row r="56" spans="1:5" ht="25.5">
      <c r="A56" s="31" t="s">
        <v>40</v>
      </c>
      <c r="E56" s="32" t="s">
        <v>200</v>
      </c>
    </row>
    <row r="57" spans="1:5" ht="63.75">
      <c r="A57" t="s">
        <v>41</v>
      </c>
      <c r="E57" s="30" t="s">
        <v>190</v>
      </c>
    </row>
    <row r="58" spans="1:16" ht="25.5">
      <c r="A58" s="19" t="s">
        <v>34</v>
      </c>
      <c s="23" t="s">
        <v>106</v>
      </c>
      <c s="23" t="s">
        <v>201</v>
      </c>
      <c s="19" t="s">
        <v>36</v>
      </c>
      <c s="24" t="s">
        <v>202</v>
      </c>
      <c s="25" t="s">
        <v>38</v>
      </c>
      <c s="26">
        <v>31.08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203</v>
      </c>
    </row>
    <row r="61" spans="1:5" ht="63.75">
      <c r="A61" t="s">
        <v>41</v>
      </c>
      <c r="E61" s="30" t="s">
        <v>190</v>
      </c>
    </row>
    <row r="62" spans="1:16" ht="25.5">
      <c r="A62" s="19" t="s">
        <v>34</v>
      </c>
      <c s="23" t="s">
        <v>103</v>
      </c>
      <c s="23" t="s">
        <v>204</v>
      </c>
      <c s="19" t="s">
        <v>36</v>
      </c>
      <c s="24" t="s">
        <v>205</v>
      </c>
      <c s="25" t="s">
        <v>38</v>
      </c>
      <c s="26">
        <v>68.4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206</v>
      </c>
    </row>
    <row r="65" spans="1:5" ht="38.25">
      <c r="A65" t="s">
        <v>41</v>
      </c>
      <c r="E65" s="30" t="s">
        <v>207</v>
      </c>
    </row>
    <row r="66" spans="1:16" ht="38.25">
      <c r="A66" s="19" t="s">
        <v>34</v>
      </c>
      <c s="23" t="s">
        <v>88</v>
      </c>
      <c s="23" t="s">
        <v>208</v>
      </c>
      <c s="19" t="s">
        <v>36</v>
      </c>
      <c s="24" t="s">
        <v>209</v>
      </c>
      <c s="25" t="s">
        <v>38</v>
      </c>
      <c s="26">
        <v>425.2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210</v>
      </c>
    </row>
    <row r="68" spans="1:5" ht="25.5">
      <c r="A68" s="31" t="s">
        <v>40</v>
      </c>
      <c r="E68" s="32" t="s">
        <v>211</v>
      </c>
    </row>
    <row r="69" spans="1:5" ht="369.75">
      <c r="A69" t="s">
        <v>41</v>
      </c>
      <c r="E69" s="30" t="s">
        <v>212</v>
      </c>
    </row>
    <row r="70" spans="1:16" ht="25.5">
      <c r="A70" s="19" t="s">
        <v>34</v>
      </c>
      <c s="23" t="s">
        <v>91</v>
      </c>
      <c s="23" t="s">
        <v>213</v>
      </c>
      <c s="19" t="s">
        <v>36</v>
      </c>
      <c s="24" t="s">
        <v>214</v>
      </c>
      <c s="25" t="s">
        <v>38</v>
      </c>
      <c s="26">
        <v>163.94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36</v>
      </c>
    </row>
    <row r="72" spans="1:5" ht="12.75">
      <c r="A72" s="31" t="s">
        <v>40</v>
      </c>
      <c r="E72" s="32" t="s">
        <v>215</v>
      </c>
    </row>
    <row r="73" spans="1:5" ht="369.75">
      <c r="A73" t="s">
        <v>41</v>
      </c>
      <c r="E73" s="30" t="s">
        <v>212</v>
      </c>
    </row>
    <row r="74" spans="1:16" ht="38.25">
      <c r="A74" s="19" t="s">
        <v>34</v>
      </c>
      <c s="23" t="s">
        <v>85</v>
      </c>
      <c s="23" t="s">
        <v>216</v>
      </c>
      <c s="19" t="s">
        <v>36</v>
      </c>
      <c s="24" t="s">
        <v>217</v>
      </c>
      <c s="25" t="s">
        <v>38</v>
      </c>
      <c s="26">
        <v>73.5</v>
      </c>
      <c s="27">
        <v>0</v>
      </c>
      <c s="28">
        <f>ROUND(ROUND(H74,2)*ROUND(G74,3),2)</f>
      </c>
      <c r="O74">
        <f>(I74*21)/100</f>
      </c>
      <c t="s">
        <v>13</v>
      </c>
    </row>
    <row r="75" spans="1:5" ht="12.75">
      <c r="A75" s="29" t="s">
        <v>39</v>
      </c>
      <c r="E75" s="30" t="s">
        <v>36</v>
      </c>
    </row>
    <row r="76" spans="1:5" ht="12.75">
      <c r="A76" s="31" t="s">
        <v>40</v>
      </c>
      <c r="E76" s="32" t="s">
        <v>218</v>
      </c>
    </row>
    <row r="77" spans="1:5" ht="267.75">
      <c r="A77" t="s">
        <v>41</v>
      </c>
      <c r="E77" s="30" t="s">
        <v>219</v>
      </c>
    </row>
    <row r="78" spans="1:16" ht="12.75">
      <c r="A78" s="19" t="s">
        <v>34</v>
      </c>
      <c s="23" t="s">
        <v>100</v>
      </c>
      <c s="23" t="s">
        <v>220</v>
      </c>
      <c s="19" t="s">
        <v>36</v>
      </c>
      <c s="24" t="s">
        <v>221</v>
      </c>
      <c s="25" t="s">
        <v>181</v>
      </c>
      <c s="26">
        <v>1995.4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222</v>
      </c>
    </row>
    <row r="81" spans="1:5" ht="25.5">
      <c r="A81" t="s">
        <v>41</v>
      </c>
      <c r="E81" s="30" t="s">
        <v>223</v>
      </c>
    </row>
    <row r="82" spans="1:16" ht="12.75">
      <c r="A82" s="19" t="s">
        <v>34</v>
      </c>
      <c s="23" t="s">
        <v>94</v>
      </c>
      <c s="23" t="s">
        <v>224</v>
      </c>
      <c s="19" t="s">
        <v>36</v>
      </c>
      <c s="24" t="s">
        <v>225</v>
      </c>
      <c s="25" t="s">
        <v>38</v>
      </c>
      <c s="26">
        <v>97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226</v>
      </c>
    </row>
    <row r="85" spans="1:5" ht="38.25">
      <c r="A85" t="s">
        <v>41</v>
      </c>
      <c r="E85" s="30" t="s">
        <v>227</v>
      </c>
    </row>
    <row r="86" spans="1:16" ht="12.75">
      <c r="A86" s="19" t="s">
        <v>34</v>
      </c>
      <c s="23" t="s">
        <v>112</v>
      </c>
      <c s="23" t="s">
        <v>228</v>
      </c>
      <c s="19" t="s">
        <v>36</v>
      </c>
      <c s="24" t="s">
        <v>229</v>
      </c>
      <c s="25" t="s">
        <v>181</v>
      </c>
      <c s="26">
        <v>423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230</v>
      </c>
    </row>
    <row r="89" spans="1:5" ht="25.5">
      <c r="A89" t="s">
        <v>41</v>
      </c>
      <c r="E89" s="30" t="s">
        <v>231</v>
      </c>
    </row>
    <row r="90" spans="1:16" ht="38.25">
      <c r="A90" s="19" t="s">
        <v>34</v>
      </c>
      <c s="23" t="s">
        <v>117</v>
      </c>
      <c s="23" t="s">
        <v>232</v>
      </c>
      <c s="19" t="s">
        <v>36</v>
      </c>
      <c s="24" t="s">
        <v>233</v>
      </c>
      <c s="25" t="s">
        <v>52</v>
      </c>
      <c s="26">
        <v>6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39</v>
      </c>
      <c r="E91" s="30" t="s">
        <v>36</v>
      </c>
    </row>
    <row r="92" spans="1:5" ht="12.75">
      <c r="A92" s="31" t="s">
        <v>40</v>
      </c>
      <c r="E92" s="32" t="s">
        <v>36</v>
      </c>
    </row>
    <row r="93" spans="1:5" ht="102">
      <c r="A93" t="s">
        <v>41</v>
      </c>
      <c r="E93" s="30" t="s">
        <v>234</v>
      </c>
    </row>
    <row r="94" spans="1:18" ht="12.75" customHeight="1">
      <c r="A94" s="5" t="s">
        <v>32</v>
      </c>
      <c s="5"/>
      <c s="35" t="s">
        <v>13</v>
      </c>
      <c s="5"/>
      <c s="21" t="s">
        <v>235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34</v>
      </c>
      <c s="23" t="s">
        <v>68</v>
      </c>
      <c s="23" t="s">
        <v>236</v>
      </c>
      <c s="19" t="s">
        <v>36</v>
      </c>
      <c s="24" t="s">
        <v>237</v>
      </c>
      <c s="25" t="s">
        <v>67</v>
      </c>
      <c s="26">
        <v>215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12.75">
      <c r="A97" s="31" t="s">
        <v>40</v>
      </c>
      <c r="E97" s="32" t="s">
        <v>238</v>
      </c>
    </row>
    <row r="98" spans="1:5" ht="165.75">
      <c r="A98" t="s">
        <v>41</v>
      </c>
      <c r="E98" s="30" t="s">
        <v>239</v>
      </c>
    </row>
    <row r="99" spans="1:18" ht="12.75" customHeight="1">
      <c r="A99" s="5" t="s">
        <v>32</v>
      </c>
      <c s="5"/>
      <c s="35" t="s">
        <v>12</v>
      </c>
      <c s="5"/>
      <c s="21" t="s">
        <v>240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34</v>
      </c>
      <c s="23" t="s">
        <v>71</v>
      </c>
      <c s="23" t="s">
        <v>241</v>
      </c>
      <c s="19" t="s">
        <v>36</v>
      </c>
      <c s="24" t="s">
        <v>242</v>
      </c>
      <c s="25" t="s">
        <v>38</v>
      </c>
      <c s="26">
        <v>89.61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25.5">
      <c r="A102" s="31" t="s">
        <v>40</v>
      </c>
      <c r="E102" s="32" t="s">
        <v>243</v>
      </c>
    </row>
    <row r="103" spans="1:5" ht="229.5">
      <c r="A103" t="s">
        <v>41</v>
      </c>
      <c r="E103" s="30" t="s">
        <v>244</v>
      </c>
    </row>
    <row r="104" spans="1:16" ht="38.25">
      <c r="A104" s="19" t="s">
        <v>34</v>
      </c>
      <c s="23" t="s">
        <v>74</v>
      </c>
      <c s="23" t="s">
        <v>245</v>
      </c>
      <c s="19" t="s">
        <v>36</v>
      </c>
      <c s="24" t="s">
        <v>246</v>
      </c>
      <c s="25" t="s">
        <v>38</v>
      </c>
      <c s="26">
        <v>136.5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247</v>
      </c>
    </row>
    <row r="107" spans="1:5" ht="25.5">
      <c r="A107" t="s">
        <v>41</v>
      </c>
      <c r="E107" s="30" t="s">
        <v>248</v>
      </c>
    </row>
    <row r="108" spans="1:16" ht="25.5">
      <c r="A108" s="19" t="s">
        <v>34</v>
      </c>
      <c s="23" t="s">
        <v>77</v>
      </c>
      <c s="23" t="s">
        <v>249</v>
      </c>
      <c s="19" t="s">
        <v>36</v>
      </c>
      <c s="24" t="s">
        <v>250</v>
      </c>
      <c s="25" t="s">
        <v>67</v>
      </c>
      <c s="26">
        <v>91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251</v>
      </c>
    </row>
    <row r="111" spans="1:5" ht="409.5">
      <c r="A111" t="s">
        <v>41</v>
      </c>
      <c r="E111" s="30" t="s">
        <v>252</v>
      </c>
    </row>
    <row r="112" spans="1:16" ht="25.5">
      <c r="A112" s="19" t="s">
        <v>34</v>
      </c>
      <c s="23" t="s">
        <v>64</v>
      </c>
      <c s="23" t="s">
        <v>253</v>
      </c>
      <c s="19" t="s">
        <v>36</v>
      </c>
      <c s="24" t="s">
        <v>254</v>
      </c>
      <c s="25" t="s">
        <v>38</v>
      </c>
      <c s="26">
        <v>10.8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255</v>
      </c>
    </row>
    <row r="115" spans="1:5" ht="229.5">
      <c r="A115" t="s">
        <v>41</v>
      </c>
      <c r="E115" s="30" t="s">
        <v>256</v>
      </c>
    </row>
    <row r="116" spans="1:18" ht="12.75" customHeight="1">
      <c r="A116" s="5" t="s">
        <v>32</v>
      </c>
      <c s="5"/>
      <c s="35" t="s">
        <v>22</v>
      </c>
      <c s="5"/>
      <c s="21" t="s">
        <v>46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62.4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25.5">
      <c r="A118" s="29" t="s">
        <v>39</v>
      </c>
      <c r="E118" s="30" t="s">
        <v>260</v>
      </c>
    </row>
    <row r="119" spans="1:5" ht="12.75">
      <c r="A119" s="31" t="s">
        <v>40</v>
      </c>
      <c r="E119" s="32" t="s">
        <v>261</v>
      </c>
    </row>
    <row r="120" spans="1:5" ht="89.25">
      <c r="A120" t="s">
        <v>41</v>
      </c>
      <c r="E120" s="30" t="s">
        <v>262</v>
      </c>
    </row>
    <row r="121" spans="1:16" ht="25.5">
      <c r="A121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485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266</v>
      </c>
    </row>
    <row r="124" spans="1:5" ht="127.5">
      <c r="A124" t="s">
        <v>41</v>
      </c>
      <c r="E124" s="30" t="s">
        <v>267</v>
      </c>
    </row>
    <row r="125" spans="1:18" ht="12.75" customHeight="1">
      <c r="A125" s="5" t="s">
        <v>32</v>
      </c>
      <c s="5"/>
      <c s="35" t="s">
        <v>24</v>
      </c>
      <c s="5"/>
      <c s="21" t="s">
        <v>268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38</v>
      </c>
      <c s="26">
        <v>49.565</v>
      </c>
      <c s="27">
        <v>0</v>
      </c>
      <c s="28">
        <f>ROUND(ROUND(H126,2)*ROUND(G126,3),2)</f>
      </c>
      <c r="O126">
        <f>(I126*21)/100</f>
      </c>
      <c t="s">
        <v>13</v>
      </c>
    </row>
    <row r="127" spans="1:5" ht="12.75">
      <c r="A127" s="29" t="s">
        <v>39</v>
      </c>
      <c r="E127" s="30" t="s">
        <v>36</v>
      </c>
    </row>
    <row r="128" spans="1:5" ht="12.75">
      <c r="A128" s="31" t="s">
        <v>40</v>
      </c>
      <c r="E128" s="32" t="s">
        <v>272</v>
      </c>
    </row>
    <row r="129" spans="1:5" ht="127.5">
      <c r="A129" t="s">
        <v>41</v>
      </c>
      <c r="E129" s="30" t="s">
        <v>273</v>
      </c>
    </row>
    <row r="130" spans="1:16" ht="12.75">
      <c r="A130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38</v>
      </c>
      <c s="26">
        <v>472.68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36</v>
      </c>
    </row>
    <row r="132" spans="1:5" ht="12.75">
      <c r="A132" s="31" t="s">
        <v>40</v>
      </c>
      <c r="E132" s="32" t="s">
        <v>277</v>
      </c>
    </row>
    <row r="133" spans="1:5" ht="51">
      <c r="A133" t="s">
        <v>41</v>
      </c>
      <c r="E133" s="30" t="s">
        <v>278</v>
      </c>
    </row>
    <row r="134" spans="1:16" ht="12.75">
      <c r="A134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38</v>
      </c>
      <c s="26">
        <v>4.48</v>
      </c>
      <c s="27">
        <v>0</v>
      </c>
      <c s="28">
        <f>ROUND(ROUND(H134,2)*ROUND(G134,3),2)</f>
      </c>
      <c r="O134">
        <f>(I134*21)/100</f>
      </c>
      <c t="s">
        <v>13</v>
      </c>
    </row>
    <row r="135" spans="1:5" ht="12.75">
      <c r="A135" s="29" t="s">
        <v>39</v>
      </c>
      <c r="E135" s="30" t="s">
        <v>36</v>
      </c>
    </row>
    <row r="136" spans="1:5" ht="12.75">
      <c r="A136" s="31" t="s">
        <v>40</v>
      </c>
      <c r="E136" s="32" t="s">
        <v>282</v>
      </c>
    </row>
    <row r="137" spans="1:5" ht="51">
      <c r="A137" t="s">
        <v>41</v>
      </c>
      <c r="E137" s="30" t="s">
        <v>278</v>
      </c>
    </row>
    <row r="138" spans="1:16" ht="12.75">
      <c r="A138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181</v>
      </c>
      <c s="26">
        <v>2034</v>
      </c>
      <c s="27">
        <v>0</v>
      </c>
      <c s="28">
        <f>ROUND(ROUND(H138,2)*ROUND(G138,3),2)</f>
      </c>
      <c r="O138">
        <f>(I138*21)/100</f>
      </c>
      <c t="s">
        <v>13</v>
      </c>
    </row>
    <row r="139" spans="1:5" ht="12.75">
      <c r="A139" s="29" t="s">
        <v>39</v>
      </c>
      <c r="E139" s="30" t="s">
        <v>36</v>
      </c>
    </row>
    <row r="140" spans="1:5" ht="12.75">
      <c r="A140" s="31" t="s">
        <v>40</v>
      </c>
      <c r="E140" s="32" t="s">
        <v>286</v>
      </c>
    </row>
    <row r="141" spans="1:5" ht="51">
      <c r="A141" t="s">
        <v>41</v>
      </c>
      <c r="E141" s="30" t="s">
        <v>287</v>
      </c>
    </row>
    <row r="142" spans="1:16" ht="12.75">
      <c r="A142" s="19" t="s">
        <v>34</v>
      </c>
      <c s="23" t="s">
        <v>80</v>
      </c>
      <c s="23" t="s">
        <v>288</v>
      </c>
      <c s="19" t="s">
        <v>36</v>
      </c>
      <c s="24" t="s">
        <v>289</v>
      </c>
      <c s="25" t="s">
        <v>38</v>
      </c>
      <c s="26">
        <v>40.68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36</v>
      </c>
    </row>
    <row r="144" spans="1:5" ht="12.75">
      <c r="A144" s="31" t="s">
        <v>40</v>
      </c>
      <c r="E144" s="32" t="s">
        <v>290</v>
      </c>
    </row>
    <row r="145" spans="1:5" ht="140.25">
      <c r="A145" t="s">
        <v>41</v>
      </c>
      <c r="E145" s="30" t="s">
        <v>291</v>
      </c>
    </row>
    <row r="146" spans="1:16" ht="12.75">
      <c r="A146" s="19" t="s">
        <v>34</v>
      </c>
      <c s="23" t="s">
        <v>292</v>
      </c>
      <c s="23" t="s">
        <v>293</v>
      </c>
      <c s="19" t="s">
        <v>36</v>
      </c>
      <c s="24" t="s">
        <v>294</v>
      </c>
      <c s="25" t="s">
        <v>38</v>
      </c>
      <c s="26">
        <v>71.19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36</v>
      </c>
    </row>
    <row r="148" spans="1:5" ht="12.75">
      <c r="A148" s="31" t="s">
        <v>40</v>
      </c>
      <c r="E148" s="32" t="s">
        <v>295</v>
      </c>
    </row>
    <row r="149" spans="1:5" ht="140.25">
      <c r="A149" t="s">
        <v>41</v>
      </c>
      <c r="E149" s="30" t="s">
        <v>291</v>
      </c>
    </row>
    <row r="150" spans="1:16" ht="38.25">
      <c r="A150" s="19" t="s">
        <v>34</v>
      </c>
      <c s="23" t="s">
        <v>296</v>
      </c>
      <c s="23" t="s">
        <v>297</v>
      </c>
      <c s="19" t="s">
        <v>36</v>
      </c>
      <c s="24" t="s">
        <v>298</v>
      </c>
      <c s="25" t="s">
        <v>181</v>
      </c>
      <c s="26">
        <v>431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12.75">
      <c r="A151" s="29" t="s">
        <v>39</v>
      </c>
      <c r="E151" s="30" t="s">
        <v>36</v>
      </c>
    </row>
    <row r="152" spans="1:5" ht="12.75">
      <c r="A152" s="31" t="s">
        <v>40</v>
      </c>
      <c r="E152" s="32" t="s">
        <v>299</v>
      </c>
    </row>
    <row r="153" spans="1:5" ht="153">
      <c r="A153" t="s">
        <v>41</v>
      </c>
      <c r="E153" s="30" t="s">
        <v>300</v>
      </c>
    </row>
    <row r="154" spans="1:18" ht="12.75" customHeight="1">
      <c r="A154" s="5" t="s">
        <v>32</v>
      </c>
      <c s="5"/>
      <c s="35" t="s">
        <v>49</v>
      </c>
      <c s="5"/>
      <c s="21" t="s">
        <v>301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34</v>
      </c>
      <c s="23" t="s">
        <v>302</v>
      </c>
      <c s="23" t="s">
        <v>303</v>
      </c>
      <c s="19" t="s">
        <v>36</v>
      </c>
      <c s="24" t="s">
        <v>304</v>
      </c>
      <c s="25" t="s">
        <v>52</v>
      </c>
      <c s="26">
        <v>3</v>
      </c>
      <c s="27">
        <v>0</v>
      </c>
      <c s="28">
        <f>ROUND(ROUND(H155,2)*ROUND(G155,3),2)</f>
      </c>
      <c r="O155">
        <f>(I155*21)/100</f>
      </c>
      <c t="s">
        <v>13</v>
      </c>
    </row>
    <row r="156" spans="1:5" ht="12.75">
      <c r="A156" s="29" t="s">
        <v>39</v>
      </c>
      <c r="E156" s="30" t="s">
        <v>36</v>
      </c>
    </row>
    <row r="157" spans="1:5" ht="12.75">
      <c r="A157" s="31" t="s">
        <v>40</v>
      </c>
      <c r="E157" s="32" t="s">
        <v>36</v>
      </c>
    </row>
    <row r="158" spans="1:5" ht="76.5">
      <c r="A158" t="s">
        <v>41</v>
      </c>
      <c r="E158" s="30" t="s">
        <v>305</v>
      </c>
    </row>
    <row r="159" spans="1:18" ht="12.75" customHeight="1">
      <c r="A159" s="5" t="s">
        <v>32</v>
      </c>
      <c s="5"/>
      <c s="35" t="s">
        <v>29</v>
      </c>
      <c s="5"/>
      <c s="21" t="s">
        <v>306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52</v>
      </c>
      <c s="26">
        <v>1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36</v>
      </c>
    </row>
    <row r="162" spans="1:5" ht="12.75">
      <c r="A162" s="31" t="s">
        <v>40</v>
      </c>
      <c r="E162" s="32" t="s">
        <v>36</v>
      </c>
    </row>
    <row r="163" spans="1:5" ht="63.75">
      <c r="A163" t="s">
        <v>41</v>
      </c>
      <c r="E163" s="30" t="s">
        <v>310</v>
      </c>
    </row>
    <row r="164" spans="1:16" ht="25.5">
      <c r="A164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52</v>
      </c>
      <c s="26">
        <v>5</v>
      </c>
      <c s="27">
        <v>0</v>
      </c>
      <c s="28">
        <f>ROUND(ROUND(H164,2)*ROUND(G164,3),2)</f>
      </c>
      <c r="O164">
        <f>(I164*21)/100</f>
      </c>
      <c t="s">
        <v>13</v>
      </c>
    </row>
    <row r="165" spans="1:5" ht="12.75">
      <c r="A165" s="29" t="s">
        <v>39</v>
      </c>
      <c r="E165" s="30" t="s">
        <v>36</v>
      </c>
    </row>
    <row r="166" spans="1:5" ht="12.75">
      <c r="A166" s="31" t="s">
        <v>40</v>
      </c>
      <c r="E166" s="32" t="s">
        <v>36</v>
      </c>
    </row>
    <row r="167" spans="1:5" ht="51">
      <c r="A167" t="s">
        <v>41</v>
      </c>
      <c r="E167" s="30" t="s">
        <v>314</v>
      </c>
    </row>
    <row r="168" spans="1:16" ht="25.5">
      <c r="A168" s="19" t="s">
        <v>34</v>
      </c>
      <c s="23" t="s">
        <v>315</v>
      </c>
      <c s="23" t="s">
        <v>316</v>
      </c>
      <c s="19" t="s">
        <v>36</v>
      </c>
      <c s="24" t="s">
        <v>317</v>
      </c>
      <c s="25" t="s">
        <v>181</v>
      </c>
      <c s="26">
        <v>85.25</v>
      </c>
      <c s="27">
        <v>0</v>
      </c>
      <c s="28">
        <f>ROUND(ROUND(H168,2)*ROUND(G168,3),2)</f>
      </c>
      <c r="O168">
        <f>(I168*21)/100</f>
      </c>
      <c t="s">
        <v>13</v>
      </c>
    </row>
    <row r="169" spans="1:5" ht="12.75">
      <c r="A169" s="29" t="s">
        <v>39</v>
      </c>
      <c r="E169" s="30" t="s">
        <v>36</v>
      </c>
    </row>
    <row r="170" spans="1:5" ht="12.75">
      <c r="A170" s="31" t="s">
        <v>40</v>
      </c>
      <c r="E170" s="32" t="s">
        <v>318</v>
      </c>
    </row>
    <row r="171" spans="1:5" ht="38.25">
      <c r="A171" t="s">
        <v>41</v>
      </c>
      <c r="E171" s="30" t="s">
        <v>319</v>
      </c>
    </row>
    <row r="172" spans="1:16" ht="25.5">
      <c r="A172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67</v>
      </c>
      <c s="26">
        <v>202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12.75">
      <c r="A173" s="29" t="s">
        <v>39</v>
      </c>
      <c r="E173" s="30" t="s">
        <v>36</v>
      </c>
    </row>
    <row r="174" spans="1:5" ht="12.75">
      <c r="A174" s="31" t="s">
        <v>40</v>
      </c>
      <c r="E174" s="32" t="s">
        <v>323</v>
      </c>
    </row>
    <row r="175" spans="1:5" ht="51">
      <c r="A175" t="s">
        <v>41</v>
      </c>
      <c r="E175" s="30" t="s">
        <v>324</v>
      </c>
    </row>
    <row r="176" spans="1:16" ht="25.5">
      <c r="A176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67</v>
      </c>
      <c s="26">
        <v>956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12.75">
      <c r="A178" s="31" t="s">
        <v>40</v>
      </c>
      <c r="E178" s="32" t="s">
        <v>328</v>
      </c>
    </row>
    <row r="179" spans="1:5" ht="51">
      <c r="A179" t="s">
        <v>41</v>
      </c>
      <c r="E179" s="30" t="s">
        <v>324</v>
      </c>
    </row>
  </sheetData>
  <sheetProtection password="DBE9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0+O9+O14+O23+O48+O57+O66+O95+O152+O169+O202+O227+O284+O293+O298+O319+O376+O461+O470+O563+O632+O705+O714+O723+O752+O773+O806+O915+O984+O1041+O1058+O1067+O1084+O1089+O1098+O1103+O1108+O1113+O1130+O1147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0+I9+I14+I23+I48+I57+I66+I95+I152+I169+I202+I227+I284+I293+I298+I319+I376+I461+I470+I563+I632+I705+I714+I723+I752+I773+I806+I915+I984+I1041+I1058+I1067+I1084+I1089+I1098+I1103+I1108+I1113+I1130+I1147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5</v>
      </c>
      <c s="23" t="s">
        <v>336</v>
      </c>
      <c s="19" t="s">
        <v>36</v>
      </c>
      <c s="24" t="s">
        <v>337</v>
      </c>
      <c s="25" t="s">
        <v>38</v>
      </c>
      <c s="26">
        <v>81.014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338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13</v>
      </c>
      <c s="23" t="s">
        <v>340</v>
      </c>
      <c s="19" t="s">
        <v>36</v>
      </c>
      <c s="24" t="s">
        <v>341</v>
      </c>
      <c s="25" t="s">
        <v>38</v>
      </c>
      <c s="26">
        <v>1284.73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342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12</v>
      </c>
      <c s="23" t="s">
        <v>343</v>
      </c>
      <c s="19" t="s">
        <v>36</v>
      </c>
      <c s="24" t="s">
        <v>344</v>
      </c>
      <c s="25" t="s">
        <v>38</v>
      </c>
      <c s="26">
        <v>97.94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345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</v>
      </c>
      <c s="23" t="s">
        <v>347</v>
      </c>
      <c s="19" t="s">
        <v>36</v>
      </c>
      <c s="24" t="s">
        <v>348</v>
      </c>
      <c s="25" t="s">
        <v>38</v>
      </c>
      <c s="26">
        <v>1382.67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349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24</v>
      </c>
      <c s="23" t="s">
        <v>350</v>
      </c>
      <c s="19" t="s">
        <v>36</v>
      </c>
      <c s="24" t="s">
        <v>351</v>
      </c>
      <c s="25" t="s">
        <v>38</v>
      </c>
      <c s="26">
        <v>1953.363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352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57</v>
      </c>
      <c s="23" t="s">
        <v>353</v>
      </c>
      <c s="19" t="s">
        <v>36</v>
      </c>
      <c s="24" t="s">
        <v>354</v>
      </c>
      <c s="25" t="s">
        <v>38</v>
      </c>
      <c s="26">
        <v>811.976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49</v>
      </c>
      <c s="23" t="s">
        <v>355</v>
      </c>
      <c s="19" t="s">
        <v>36</v>
      </c>
      <c s="24" t="s">
        <v>356</v>
      </c>
      <c s="25" t="s">
        <v>38</v>
      </c>
      <c s="26">
        <v>8119.757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357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26</v>
      </c>
      <c s="23" t="s">
        <v>358</v>
      </c>
      <c s="19" t="s">
        <v>36</v>
      </c>
      <c s="24" t="s">
        <v>359</v>
      </c>
      <c s="25" t="s">
        <v>38</v>
      </c>
      <c s="26">
        <v>1382.67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360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29</v>
      </c>
      <c s="23" t="s">
        <v>361</v>
      </c>
      <c s="19" t="s">
        <v>36</v>
      </c>
      <c s="24" t="s">
        <v>362</v>
      </c>
      <c s="25" t="s">
        <v>38</v>
      </c>
      <c s="26">
        <v>811.976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31</v>
      </c>
      <c s="23" t="s">
        <v>364</v>
      </c>
      <c s="19" t="s">
        <v>36</v>
      </c>
      <c s="24" t="s">
        <v>365</v>
      </c>
      <c s="25" t="s">
        <v>38</v>
      </c>
      <c s="26">
        <v>1382.67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106</v>
      </c>
      <c s="23" t="s">
        <v>366</v>
      </c>
      <c s="19" t="s">
        <v>36</v>
      </c>
      <c s="24" t="s">
        <v>367</v>
      </c>
      <c s="25" t="s">
        <v>38</v>
      </c>
      <c s="26">
        <v>570.694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368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103</v>
      </c>
      <c s="23" t="s">
        <v>370</v>
      </c>
      <c s="19" t="s">
        <v>36</v>
      </c>
      <c s="24" t="s">
        <v>371</v>
      </c>
      <c s="25" t="s">
        <v>181</v>
      </c>
      <c s="26">
        <v>405.07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372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97</v>
      </c>
      <c s="23" t="s">
        <v>373</v>
      </c>
      <c s="19" t="s">
        <v>36</v>
      </c>
      <c s="24" t="s">
        <v>374</v>
      </c>
      <c s="25" t="s">
        <v>181</v>
      </c>
      <c s="26">
        <v>96.303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375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85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112</v>
      </c>
      <c s="23" t="s">
        <v>380</v>
      </c>
      <c s="19" t="s">
        <v>36</v>
      </c>
      <c s="24" t="s">
        <v>381</v>
      </c>
      <c s="25" t="s">
        <v>181</v>
      </c>
      <c s="26">
        <v>22.155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382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117</v>
      </c>
      <c s="23" t="s">
        <v>383</v>
      </c>
      <c s="19" t="s">
        <v>36</v>
      </c>
      <c s="24" t="s">
        <v>384</v>
      </c>
      <c s="25" t="s">
        <v>181</v>
      </c>
      <c s="26">
        <v>22.155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94</v>
      </c>
      <c s="23" t="s">
        <v>385</v>
      </c>
      <c s="19" t="s">
        <v>36</v>
      </c>
      <c s="24" t="s">
        <v>386</v>
      </c>
      <c s="25" t="s">
        <v>181</v>
      </c>
      <c s="26">
        <v>78.107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387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88</v>
      </c>
      <c s="23" t="s">
        <v>389</v>
      </c>
      <c s="19" t="s">
        <v>36</v>
      </c>
      <c s="24" t="s">
        <v>390</v>
      </c>
      <c s="25" t="s">
        <v>38</v>
      </c>
      <c s="26">
        <v>97.94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345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91</v>
      </c>
      <c s="23" t="s">
        <v>391</v>
      </c>
      <c s="19" t="s">
        <v>36</v>
      </c>
      <c s="24" t="s">
        <v>392</v>
      </c>
      <c s="25" t="s">
        <v>83</v>
      </c>
      <c s="26">
        <v>47.071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393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100</v>
      </c>
      <c s="23" t="s">
        <v>394</v>
      </c>
      <c s="19" t="s">
        <v>36</v>
      </c>
      <c s="24" t="s">
        <v>395</v>
      </c>
      <c s="25" t="s">
        <v>38</v>
      </c>
      <c s="26">
        <v>19.56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396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292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283</v>
      </c>
      <c s="23" t="s">
        <v>402</v>
      </c>
      <c s="19" t="s">
        <v>36</v>
      </c>
      <c s="24" t="s">
        <v>403</v>
      </c>
      <c s="25" t="s">
        <v>181</v>
      </c>
      <c s="26">
        <v>216.174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404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80</v>
      </c>
      <c s="23" t="s">
        <v>405</v>
      </c>
      <c s="19" t="s">
        <v>36</v>
      </c>
      <c s="24" t="s">
        <v>406</v>
      </c>
      <c s="25" t="s">
        <v>181</v>
      </c>
      <c s="26">
        <v>141.542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407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274</v>
      </c>
      <c s="23" t="s">
        <v>408</v>
      </c>
      <c s="19" t="s">
        <v>36</v>
      </c>
      <c s="24" t="s">
        <v>409</v>
      </c>
      <c s="25" t="s">
        <v>181</v>
      </c>
      <c s="26">
        <v>96.096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410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411</v>
      </c>
      <c s="19" t="s">
        <v>36</v>
      </c>
      <c s="24" t="s">
        <v>412</v>
      </c>
      <c s="25" t="s">
        <v>181</v>
      </c>
      <c s="26">
        <v>404.473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14.75">
      <c r="A114" s="31" t="s">
        <v>40</v>
      </c>
      <c r="E114" s="32" t="s">
        <v>413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414</v>
      </c>
      <c s="19" t="s">
        <v>36</v>
      </c>
      <c s="24" t="s">
        <v>415</v>
      </c>
      <c s="25" t="s">
        <v>38</v>
      </c>
      <c s="26">
        <v>98.57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416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417</v>
      </c>
      <c s="19" t="s">
        <v>36</v>
      </c>
      <c s="24" t="s">
        <v>418</v>
      </c>
      <c s="25" t="s">
        <v>181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419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420</v>
      </c>
      <c s="19" t="s">
        <v>36</v>
      </c>
      <c s="24" t="s">
        <v>421</v>
      </c>
      <c s="25" t="s">
        <v>181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320</v>
      </c>
      <c s="23" t="s">
        <v>422</v>
      </c>
      <c s="19" t="s">
        <v>36</v>
      </c>
      <c s="24" t="s">
        <v>423</v>
      </c>
      <c s="25" t="s">
        <v>83</v>
      </c>
      <c s="26">
        <v>27.213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424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71</v>
      </c>
      <c s="23" t="s">
        <v>428</v>
      </c>
      <c s="19" t="s">
        <v>36</v>
      </c>
      <c s="24" t="s">
        <v>429</v>
      </c>
      <c s="25" t="s">
        <v>52</v>
      </c>
      <c s="26">
        <v>28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430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74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77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64</v>
      </c>
      <c s="23" t="s">
        <v>437</v>
      </c>
      <c s="19" t="s">
        <v>36</v>
      </c>
      <c s="24" t="s">
        <v>438</v>
      </c>
      <c s="25" t="s">
        <v>52</v>
      </c>
      <c s="26">
        <v>67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439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325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302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311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307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455</v>
      </c>
      <c s="23" t="s">
        <v>456</v>
      </c>
      <c s="19" t="s">
        <v>36</v>
      </c>
      <c s="24" t="s">
        <v>457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296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315</v>
      </c>
      <c s="23" t="s">
        <v>461</v>
      </c>
      <c s="19" t="s">
        <v>36</v>
      </c>
      <c s="24" t="s">
        <v>462</v>
      </c>
      <c s="25" t="s">
        <v>181</v>
      </c>
      <c s="26">
        <v>238.604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91.25">
      <c r="A184" s="31" t="s">
        <v>40</v>
      </c>
      <c r="E184" s="32" t="s">
        <v>463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269</v>
      </c>
      <c s="23" t="s">
        <v>464</v>
      </c>
      <c s="19" t="s">
        <v>36</v>
      </c>
      <c s="24" t="s">
        <v>465</v>
      </c>
      <c s="25" t="s">
        <v>181</v>
      </c>
      <c s="26">
        <v>246.23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466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467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470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475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487</v>
      </c>
      <c s="23" t="s">
        <v>488</v>
      </c>
      <c s="19" t="s">
        <v>36</v>
      </c>
      <c s="24" t="s">
        <v>489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490</v>
      </c>
      <c s="23" t="s">
        <v>491</v>
      </c>
      <c s="19" t="s">
        <v>36</v>
      </c>
      <c s="24" t="s">
        <v>492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493</v>
      </c>
      <c s="23" t="s">
        <v>494</v>
      </c>
      <c s="19" t="s">
        <v>36</v>
      </c>
      <c s="24" t="s">
        <v>495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496</v>
      </c>
      <c s="23" t="s">
        <v>497</v>
      </c>
      <c s="19" t="s">
        <v>36</v>
      </c>
      <c s="24" t="s">
        <v>498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38</v>
      </c>
      <c s="26">
        <v>185.47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503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504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508</v>
      </c>
      <c s="23" t="s">
        <v>509</v>
      </c>
      <c s="19" t="s">
        <v>36</v>
      </c>
      <c s="24" t="s">
        <v>510</v>
      </c>
      <c s="25" t="s">
        <v>181</v>
      </c>
      <c s="26">
        <v>977.75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511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513</v>
      </c>
      <c s="23" t="s">
        <v>514</v>
      </c>
      <c s="19" t="s">
        <v>36</v>
      </c>
      <c s="24" t="s">
        <v>515</v>
      </c>
      <c s="25" t="s">
        <v>181</v>
      </c>
      <c s="26">
        <v>977.75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520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83</v>
      </c>
      <c s="26">
        <v>58.127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526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527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531</v>
      </c>
      <c s="23" t="s">
        <v>532</v>
      </c>
      <c s="19" t="s">
        <v>36</v>
      </c>
      <c s="24" t="s">
        <v>533</v>
      </c>
      <c s="25" t="s">
        <v>181</v>
      </c>
      <c s="26">
        <v>55.75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534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535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539</v>
      </c>
      <c s="23" t="s">
        <v>540</v>
      </c>
      <c s="19" t="s">
        <v>36</v>
      </c>
      <c s="24" t="s">
        <v>541</v>
      </c>
      <c s="25" t="s">
        <v>38</v>
      </c>
      <c s="26">
        <v>19.938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542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543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547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550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555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559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564</v>
      </c>
      <c s="23" t="s">
        <v>565</v>
      </c>
      <c s="19" t="s">
        <v>36</v>
      </c>
      <c s="24" t="s">
        <v>566</v>
      </c>
      <c s="25" t="s">
        <v>181</v>
      </c>
      <c s="26">
        <v>12.051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567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570</v>
      </c>
      <c s="23" t="s">
        <v>571</v>
      </c>
      <c s="19" t="s">
        <v>36</v>
      </c>
      <c s="24" t="s">
        <v>572</v>
      </c>
      <c s="25" t="s">
        <v>181</v>
      </c>
      <c s="26">
        <v>170.58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573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575</v>
      </c>
      <c s="23" t="s">
        <v>576</v>
      </c>
      <c s="19" t="s">
        <v>36</v>
      </c>
      <c s="24" t="s">
        <v>577</v>
      </c>
      <c s="25" t="s">
        <v>181</v>
      </c>
      <c s="26">
        <v>729.67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578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579</v>
      </c>
      <c s="23" t="s">
        <v>580</v>
      </c>
      <c s="19" t="s">
        <v>36</v>
      </c>
      <c s="24" t="s">
        <v>581</v>
      </c>
      <c s="25" t="s">
        <v>181</v>
      </c>
      <c s="26">
        <v>559.09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582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583</v>
      </c>
      <c s="23" t="s">
        <v>584</v>
      </c>
      <c s="19" t="s">
        <v>36</v>
      </c>
      <c s="24" t="s">
        <v>585</v>
      </c>
      <c s="25" t="s">
        <v>181</v>
      </c>
      <c s="26">
        <v>170.58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573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587</v>
      </c>
      <c s="23" t="s">
        <v>588</v>
      </c>
      <c s="19" t="s">
        <v>36</v>
      </c>
      <c s="24" t="s">
        <v>589</v>
      </c>
      <c s="25" t="s">
        <v>181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590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34</v>
      </c>
      <c s="23" t="s">
        <v>592</v>
      </c>
      <c s="23" t="s">
        <v>593</v>
      </c>
      <c s="19" t="s">
        <v>36</v>
      </c>
      <c s="24" t="s">
        <v>594</v>
      </c>
      <c s="25" t="s">
        <v>181</v>
      </c>
      <c s="26">
        <v>125.129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595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596</v>
      </c>
      <c s="23" t="s">
        <v>597</v>
      </c>
      <c s="19" t="s">
        <v>36</v>
      </c>
      <c s="24" t="s">
        <v>598</v>
      </c>
      <c s="25" t="s">
        <v>181</v>
      </c>
      <c s="26">
        <v>46.77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599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601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604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606</v>
      </c>
      <c s="23" t="s">
        <v>607</v>
      </c>
      <c s="19" t="s">
        <v>36</v>
      </c>
      <c s="24" t="s">
        <v>608</v>
      </c>
      <c s="25" t="s">
        <v>181</v>
      </c>
      <c s="26">
        <v>5.247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609</v>
      </c>
    </row>
    <row r="335" spans="1:5" ht="12.75">
      <c r="A335" t="s">
        <v>41</v>
      </c>
      <c r="E335" s="30" t="s">
        <v>36</v>
      </c>
    </row>
    <row r="336" spans="1:16" ht="12.75">
      <c r="A336" s="19" t="s">
        <v>34</v>
      </c>
      <c s="23" t="s">
        <v>610</v>
      </c>
      <c s="23" t="s">
        <v>611</v>
      </c>
      <c s="19" t="s">
        <v>36</v>
      </c>
      <c s="24" t="s">
        <v>612</v>
      </c>
      <c s="25" t="s">
        <v>181</v>
      </c>
      <c s="26">
        <v>3.915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613</v>
      </c>
    </row>
    <row r="339" spans="1:5" ht="76.5">
      <c r="A339" t="s">
        <v>41</v>
      </c>
      <c r="E339" s="30" t="s">
        <v>614</v>
      </c>
    </row>
    <row r="340" spans="1:16" ht="12.75">
      <c r="A340" s="19" t="s">
        <v>34</v>
      </c>
      <c s="23" t="s">
        <v>615</v>
      </c>
      <c s="23" t="s">
        <v>611</v>
      </c>
      <c s="19" t="s">
        <v>5</v>
      </c>
      <c s="24" t="s">
        <v>616</v>
      </c>
      <c s="25" t="s">
        <v>181</v>
      </c>
      <c s="26">
        <v>109.298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617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619</v>
      </c>
      <c s="23" t="s">
        <v>620</v>
      </c>
      <c s="19" t="s">
        <v>36</v>
      </c>
      <c s="24" t="s">
        <v>616</v>
      </c>
      <c s="25" t="s">
        <v>181</v>
      </c>
      <c s="26">
        <v>374.386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51">
      <c r="A346" s="31" t="s">
        <v>40</v>
      </c>
      <c r="E346" s="32" t="s">
        <v>621</v>
      </c>
    </row>
    <row r="347" spans="1:5" ht="25.5">
      <c r="A347" t="s">
        <v>41</v>
      </c>
      <c r="E347" s="30" t="s">
        <v>618</v>
      </c>
    </row>
    <row r="348" spans="1:16" ht="12.75">
      <c r="A348" s="19" t="s">
        <v>34</v>
      </c>
      <c s="23" t="s">
        <v>622</v>
      </c>
      <c s="23" t="s">
        <v>623</v>
      </c>
      <c s="19" t="s">
        <v>36</v>
      </c>
      <c s="24" t="s">
        <v>624</v>
      </c>
      <c s="25" t="s">
        <v>181</v>
      </c>
      <c s="26">
        <v>2.681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25.5">
      <c r="A350" s="31" t="s">
        <v>40</v>
      </c>
      <c r="E350" s="32" t="s">
        <v>625</v>
      </c>
    </row>
    <row r="351" spans="1:5" ht="25.5">
      <c r="A351" t="s">
        <v>41</v>
      </c>
      <c r="E351" s="30" t="s">
        <v>626</v>
      </c>
    </row>
    <row r="352" spans="1:16" ht="12.75">
      <c r="A352" s="19" t="s">
        <v>34</v>
      </c>
      <c s="23" t="s">
        <v>627</v>
      </c>
      <c s="23" t="s">
        <v>628</v>
      </c>
      <c s="19" t="s">
        <v>36</v>
      </c>
      <c s="24" t="s">
        <v>624</v>
      </c>
      <c s="25" t="s">
        <v>181</v>
      </c>
      <c s="26">
        <v>22.943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51">
      <c r="A354" s="31" t="s">
        <v>40</v>
      </c>
      <c r="E354" s="32" t="s">
        <v>629</v>
      </c>
    </row>
    <row r="355" spans="1:5" ht="25.5">
      <c r="A355" t="s">
        <v>41</v>
      </c>
      <c r="E355" s="30" t="s">
        <v>630</v>
      </c>
    </row>
    <row r="356" spans="1:16" ht="12.75">
      <c r="A356" s="19" t="s">
        <v>34</v>
      </c>
      <c s="23" t="s">
        <v>631</v>
      </c>
      <c s="23" t="s">
        <v>632</v>
      </c>
      <c s="19" t="s">
        <v>36</v>
      </c>
      <c s="24" t="s">
        <v>633</v>
      </c>
      <c s="25" t="s">
        <v>181</v>
      </c>
      <c s="26">
        <v>3.915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12.75">
      <c r="A358" s="31" t="s">
        <v>40</v>
      </c>
      <c r="E358" s="32" t="s">
        <v>634</v>
      </c>
    </row>
    <row r="359" spans="1:5" ht="12.75">
      <c r="A359" t="s">
        <v>41</v>
      </c>
      <c r="E359" s="30" t="s">
        <v>36</v>
      </c>
    </row>
    <row r="360" spans="1:16" ht="12.75">
      <c r="A360" s="19" t="s">
        <v>34</v>
      </c>
      <c s="23" t="s">
        <v>635</v>
      </c>
      <c s="23" t="s">
        <v>636</v>
      </c>
      <c s="19" t="s">
        <v>36</v>
      </c>
      <c s="24" t="s">
        <v>637</v>
      </c>
      <c s="25" t="s">
        <v>181</v>
      </c>
      <c s="26">
        <v>170.58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38.25">
      <c r="A362" s="31" t="s">
        <v>40</v>
      </c>
      <c r="E362" s="32" t="s">
        <v>638</v>
      </c>
    </row>
    <row r="363" spans="1:5" ht="25.5">
      <c r="A363" t="s">
        <v>41</v>
      </c>
      <c r="E363" s="30" t="s">
        <v>639</v>
      </c>
    </row>
    <row r="364" spans="1:16" ht="12.75">
      <c r="A364" s="19" t="s">
        <v>34</v>
      </c>
      <c s="23" t="s">
        <v>640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644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643</v>
      </c>
    </row>
    <row r="371" spans="1:5" ht="12.75">
      <c r="A371" t="s">
        <v>41</v>
      </c>
      <c r="E371" s="30" t="s">
        <v>586</v>
      </c>
    </row>
    <row r="372" spans="1:16" ht="12.75">
      <c r="A372" s="19" t="s">
        <v>34</v>
      </c>
      <c s="23" t="s">
        <v>647</v>
      </c>
      <c s="23" t="s">
        <v>648</v>
      </c>
      <c s="19" t="s">
        <v>36</v>
      </c>
      <c s="24" t="s">
        <v>649</v>
      </c>
      <c s="25" t="s">
        <v>181</v>
      </c>
      <c s="26">
        <v>47.13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650</v>
      </c>
    </row>
    <row r="375" spans="1:5" ht="12.75">
      <c r="A375" t="s">
        <v>41</v>
      </c>
      <c r="E375" s="30" t="s">
        <v>36</v>
      </c>
    </row>
    <row r="376" spans="1:18" ht="12.75" customHeight="1">
      <c r="A376" s="5" t="s">
        <v>32</v>
      </c>
      <c s="5"/>
      <c s="35" t="s">
        <v>520</v>
      </c>
      <c s="5"/>
      <c s="21" t="s">
        <v>651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36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655</v>
      </c>
      <c s="23" t="s">
        <v>656</v>
      </c>
      <c s="19" t="s">
        <v>36</v>
      </c>
      <c s="24" t="s">
        <v>657</v>
      </c>
      <c s="25" t="s">
        <v>38</v>
      </c>
      <c s="26">
        <v>0.167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12.75">
      <c r="A383" s="31" t="s">
        <v>40</v>
      </c>
      <c r="E383" s="32" t="s">
        <v>658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659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662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663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25.5">
      <c r="A391" s="31" t="s">
        <v>40</v>
      </c>
      <c r="E391" s="32" t="s">
        <v>666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667</v>
      </c>
      <c s="23" t="s">
        <v>668</v>
      </c>
      <c s="19" t="s">
        <v>36</v>
      </c>
      <c s="24" t="s">
        <v>669</v>
      </c>
      <c s="25" t="s">
        <v>38</v>
      </c>
      <c s="26">
        <v>9.311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51">
      <c r="A395" s="31" t="s">
        <v>40</v>
      </c>
      <c r="E395" s="32" t="s">
        <v>670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671</v>
      </c>
      <c s="23" t="s">
        <v>672</v>
      </c>
      <c s="19" t="s">
        <v>36</v>
      </c>
      <c s="24" t="s">
        <v>673</v>
      </c>
      <c s="25" t="s">
        <v>38</v>
      </c>
      <c s="26">
        <v>29.41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76.5">
      <c r="A399" s="31" t="s">
        <v>40</v>
      </c>
      <c r="E399" s="32" t="s">
        <v>674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675</v>
      </c>
      <c s="23" t="s">
        <v>676</v>
      </c>
      <c s="19" t="s">
        <v>36</v>
      </c>
      <c s="24" t="s">
        <v>677</v>
      </c>
      <c s="25" t="s">
        <v>38</v>
      </c>
      <c s="26">
        <v>9.311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678</v>
      </c>
      <c s="23" t="s">
        <v>679</v>
      </c>
      <c s="19" t="s">
        <v>36</v>
      </c>
      <c s="24" t="s">
        <v>680</v>
      </c>
      <c s="25" t="s">
        <v>38</v>
      </c>
      <c s="26">
        <v>29.41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681</v>
      </c>
      <c s="23" t="s">
        <v>682</v>
      </c>
      <c s="19" t="s">
        <v>36</v>
      </c>
      <c s="24" t="s">
        <v>683</v>
      </c>
      <c s="25" t="s">
        <v>38</v>
      </c>
      <c s="26">
        <v>29.41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684</v>
      </c>
      <c s="23" t="s">
        <v>685</v>
      </c>
      <c s="19" t="s">
        <v>36</v>
      </c>
      <c s="24" t="s">
        <v>686</v>
      </c>
      <c s="25" t="s">
        <v>181</v>
      </c>
      <c s="26">
        <v>6.33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687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688</v>
      </c>
      <c s="23" t="s">
        <v>689</v>
      </c>
      <c s="19" t="s">
        <v>36</v>
      </c>
      <c s="24" t="s">
        <v>690</v>
      </c>
      <c s="25" t="s">
        <v>181</v>
      </c>
      <c s="26">
        <v>6.33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691</v>
      </c>
      <c s="23" t="s">
        <v>692</v>
      </c>
      <c s="19" t="s">
        <v>36</v>
      </c>
      <c s="24" t="s">
        <v>693</v>
      </c>
      <c s="25" t="s">
        <v>83</v>
      </c>
      <c s="26">
        <v>1.567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694</v>
      </c>
    </row>
    <row r="424" spans="1:5" ht="12.75">
      <c r="A424" t="s">
        <v>41</v>
      </c>
      <c r="E424" s="30" t="s">
        <v>695</v>
      </c>
    </row>
    <row r="425" spans="1:16" ht="12.75">
      <c r="A425" s="19" t="s">
        <v>34</v>
      </c>
      <c s="23" t="s">
        <v>696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699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700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703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704</v>
      </c>
      <c s="23" t="s">
        <v>705</v>
      </c>
      <c s="19" t="s">
        <v>36</v>
      </c>
      <c s="24" t="s">
        <v>706</v>
      </c>
      <c s="25" t="s">
        <v>38</v>
      </c>
      <c s="26">
        <v>51.82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707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708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711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712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51">
      <c r="A443" s="31" t="s">
        <v>40</v>
      </c>
      <c r="E443" s="32" t="s">
        <v>715</v>
      </c>
    </row>
    <row r="444" spans="1:5" ht="12.75">
      <c r="A444" t="s">
        <v>41</v>
      </c>
      <c r="E444" s="30" t="s">
        <v>716</v>
      </c>
    </row>
    <row r="445" spans="1:16" ht="12.75">
      <c r="A445" s="19" t="s">
        <v>34</v>
      </c>
      <c s="23" t="s">
        <v>717</v>
      </c>
      <c s="23" t="s">
        <v>718</v>
      </c>
      <c s="19" t="s">
        <v>36</v>
      </c>
      <c s="24" t="s">
        <v>719</v>
      </c>
      <c s="25" t="s">
        <v>67</v>
      </c>
      <c s="26">
        <v>127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12.75">
      <c r="A447" s="31" t="s">
        <v>40</v>
      </c>
      <c r="E447" s="32" t="s">
        <v>36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720</v>
      </c>
      <c s="23" t="s">
        <v>721</v>
      </c>
      <c s="19" t="s">
        <v>36</v>
      </c>
      <c s="24" t="s">
        <v>722</v>
      </c>
      <c s="25" t="s">
        <v>181</v>
      </c>
      <c s="26">
        <v>163.07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723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115</v>
      </c>
      <c s="23" t="s">
        <v>724</v>
      </c>
      <c s="19" t="s">
        <v>36</v>
      </c>
      <c s="24" t="s">
        <v>725</v>
      </c>
      <c s="25" t="s">
        <v>181</v>
      </c>
      <c s="26">
        <v>448.5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726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727</v>
      </c>
      <c s="23" t="s">
        <v>728</v>
      </c>
      <c s="19" t="s">
        <v>36</v>
      </c>
      <c s="24" t="s">
        <v>729</v>
      </c>
      <c s="25" t="s">
        <v>181</v>
      </c>
      <c s="26">
        <v>12.051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730</v>
      </c>
    </row>
    <row r="460" spans="1:5" ht="12.75">
      <c r="A460" t="s">
        <v>41</v>
      </c>
      <c r="E460" s="30" t="s">
        <v>36</v>
      </c>
    </row>
    <row r="461" spans="1:18" ht="12.75" customHeight="1">
      <c r="A461" s="5" t="s">
        <v>32</v>
      </c>
      <c s="5"/>
      <c s="35" t="s">
        <v>523</v>
      </c>
      <c s="5"/>
      <c s="21" t="s">
        <v>731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34</v>
      </c>
      <c s="23" t="s">
        <v>732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25.5">
      <c r="A464" s="31" t="s">
        <v>40</v>
      </c>
      <c r="E464" s="32" t="s">
        <v>735</v>
      </c>
    </row>
    <row r="465" spans="1:5" ht="12.75">
      <c r="A465" t="s">
        <v>41</v>
      </c>
      <c r="E465" s="30" t="s">
        <v>36</v>
      </c>
    </row>
    <row r="466" spans="1:16" ht="12.75">
      <c r="A466" s="19" t="s">
        <v>34</v>
      </c>
      <c s="23" t="s">
        <v>736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ROUND(ROUND(H466,2)*ROUND(G466,3),2)</f>
      </c>
      <c r="O466">
        <f>(I466*21)/100</f>
      </c>
      <c t="s">
        <v>13</v>
      </c>
    </row>
    <row r="467" spans="1:5" ht="12.75">
      <c r="A467" s="29" t="s">
        <v>39</v>
      </c>
      <c r="E467" s="30" t="s">
        <v>36</v>
      </c>
    </row>
    <row r="468" spans="1:5" ht="51">
      <c r="A468" s="31" t="s">
        <v>40</v>
      </c>
      <c r="E468" s="32" t="s">
        <v>739</v>
      </c>
    </row>
    <row r="469" spans="1:5" ht="12.75">
      <c r="A469" t="s">
        <v>41</v>
      </c>
      <c r="E469" s="30" t="s">
        <v>36</v>
      </c>
    </row>
    <row r="470" spans="1:18" ht="12.75" customHeight="1">
      <c r="A470" s="5" t="s">
        <v>32</v>
      </c>
      <c s="5"/>
      <c s="35" t="s">
        <v>740</v>
      </c>
      <c s="5"/>
      <c s="21" t="s">
        <v>741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34</v>
      </c>
      <c s="23" t="s">
        <v>742</v>
      </c>
      <c s="23" t="s">
        <v>743</v>
      </c>
      <c s="19" t="s">
        <v>36</v>
      </c>
      <c s="24" t="s">
        <v>744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745</v>
      </c>
      <c s="23" t="s">
        <v>746</v>
      </c>
      <c s="19" t="s">
        <v>36</v>
      </c>
      <c s="24" t="s">
        <v>747</v>
      </c>
      <c s="25" t="s">
        <v>52</v>
      </c>
      <c s="26">
        <v>1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748</v>
      </c>
      <c s="23" t="s">
        <v>749</v>
      </c>
      <c s="19" t="s">
        <v>36</v>
      </c>
      <c s="24" t="s">
        <v>750</v>
      </c>
      <c s="25" t="s">
        <v>52</v>
      </c>
      <c s="26">
        <v>4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751</v>
      </c>
      <c s="23" t="s">
        <v>752</v>
      </c>
      <c s="19" t="s">
        <v>36</v>
      </c>
      <c s="24" t="s">
        <v>753</v>
      </c>
      <c s="25" t="s">
        <v>52</v>
      </c>
      <c s="26">
        <v>1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754</v>
      </c>
      <c s="23" t="s">
        <v>755</v>
      </c>
      <c s="19" t="s">
        <v>36</v>
      </c>
      <c s="24" t="s">
        <v>756</v>
      </c>
      <c s="25" t="s">
        <v>181</v>
      </c>
      <c s="26">
        <v>255.795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25.5">
      <c r="A489" s="31" t="s">
        <v>40</v>
      </c>
      <c r="E489" s="32" t="s">
        <v>757</v>
      </c>
    </row>
    <row r="490" spans="1:5" ht="12.75">
      <c r="A490" t="s">
        <v>41</v>
      </c>
      <c r="E490" s="30" t="s">
        <v>36</v>
      </c>
    </row>
    <row r="491" spans="1:16" ht="12.75">
      <c r="A491" s="19" t="s">
        <v>34</v>
      </c>
      <c s="23" t="s">
        <v>758</v>
      </c>
      <c s="23" t="s">
        <v>759</v>
      </c>
      <c s="19" t="s">
        <v>36</v>
      </c>
      <c s="24" t="s">
        <v>760</v>
      </c>
      <c s="25" t="s">
        <v>181</v>
      </c>
      <c s="26">
        <v>3.335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761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763</v>
      </c>
      <c s="23" t="s">
        <v>764</v>
      </c>
      <c s="19" t="s">
        <v>36</v>
      </c>
      <c s="24" t="s">
        <v>765</v>
      </c>
      <c s="25" t="s">
        <v>181</v>
      </c>
      <c s="26">
        <v>218.322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02">
      <c r="A497" s="31" t="s">
        <v>40</v>
      </c>
      <c r="E497" s="32" t="s">
        <v>766</v>
      </c>
    </row>
    <row r="498" spans="1:5" ht="12.75">
      <c r="A498" t="s">
        <v>41</v>
      </c>
      <c r="E498" s="30" t="s">
        <v>762</v>
      </c>
    </row>
    <row r="499" spans="1:16" ht="12.75">
      <c r="A499" s="19" t="s">
        <v>34</v>
      </c>
      <c s="23" t="s">
        <v>767</v>
      </c>
      <c s="23" t="s">
        <v>768</v>
      </c>
      <c s="19" t="s">
        <v>36</v>
      </c>
      <c s="24" t="s">
        <v>769</v>
      </c>
      <c s="25" t="s">
        <v>181</v>
      </c>
      <c s="26">
        <v>222.43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770</v>
      </c>
    </row>
    <row r="502" spans="1:5" ht="12.75">
      <c r="A502" t="s">
        <v>41</v>
      </c>
      <c r="E502" s="30" t="s">
        <v>36</v>
      </c>
    </row>
    <row r="503" spans="1:16" ht="12.75">
      <c r="A503" s="19" t="s">
        <v>34</v>
      </c>
      <c s="23" t="s">
        <v>771</v>
      </c>
      <c s="23" t="s">
        <v>772</v>
      </c>
      <c s="19" t="s">
        <v>36</v>
      </c>
      <c s="24" t="s">
        <v>773</v>
      </c>
      <c s="25" t="s">
        <v>181</v>
      </c>
      <c s="26">
        <v>3.335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761</v>
      </c>
    </row>
    <row r="506" spans="1:5" ht="12.75">
      <c r="A506" t="s">
        <v>41</v>
      </c>
      <c r="E506" s="30" t="s">
        <v>774</v>
      </c>
    </row>
    <row r="507" spans="1:16" ht="12.75">
      <c r="A507" s="19" t="s">
        <v>34</v>
      </c>
      <c s="23" t="s">
        <v>775</v>
      </c>
      <c s="23" t="s">
        <v>776</v>
      </c>
      <c s="19" t="s">
        <v>36</v>
      </c>
      <c s="24" t="s">
        <v>773</v>
      </c>
      <c s="25" t="s">
        <v>181</v>
      </c>
      <c s="26">
        <v>222.43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770</v>
      </c>
    </row>
    <row r="510" spans="1:5" ht="12.75">
      <c r="A510" t="s">
        <v>41</v>
      </c>
      <c r="E510" s="30" t="s">
        <v>777</v>
      </c>
    </row>
    <row r="511" spans="1:16" ht="12.75">
      <c r="A511" s="19" t="s">
        <v>34</v>
      </c>
      <c s="23" t="s">
        <v>778</v>
      </c>
      <c s="23" t="s">
        <v>779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766</v>
      </c>
    </row>
    <row r="514" spans="1:5" ht="12.75">
      <c r="A514" t="s">
        <v>41</v>
      </c>
      <c r="E514" s="30" t="s">
        <v>781</v>
      </c>
    </row>
    <row r="515" spans="1:16" ht="12.75">
      <c r="A515" s="19" t="s">
        <v>34</v>
      </c>
      <c s="23" t="s">
        <v>782</v>
      </c>
      <c s="23" t="s">
        <v>783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02">
      <c r="A517" s="31" t="s">
        <v>40</v>
      </c>
      <c r="E517" s="32" t="s">
        <v>766</v>
      </c>
    </row>
    <row r="518" spans="1:5" ht="12.75">
      <c r="A518" t="s">
        <v>41</v>
      </c>
      <c r="E518" s="30" t="s">
        <v>784</v>
      </c>
    </row>
    <row r="519" spans="1:16" ht="12.75">
      <c r="A519" s="19" t="s">
        <v>34</v>
      </c>
      <c s="23" t="s">
        <v>785</v>
      </c>
      <c s="23" t="s">
        <v>786</v>
      </c>
      <c s="19" t="s">
        <v>36</v>
      </c>
      <c s="24" t="s">
        <v>787</v>
      </c>
      <c s="25" t="s">
        <v>181</v>
      </c>
      <c s="26">
        <v>3.335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.75">
      <c r="A521" s="31" t="s">
        <v>40</v>
      </c>
      <c r="E521" s="32" t="s">
        <v>761</v>
      </c>
    </row>
    <row r="522" spans="1:5" ht="12.75">
      <c r="A522" t="s">
        <v>41</v>
      </c>
      <c r="E522" s="30" t="s">
        <v>788</v>
      </c>
    </row>
    <row r="523" spans="1:16" ht="12.75">
      <c r="A523" s="19" t="s">
        <v>34</v>
      </c>
      <c s="23" t="s">
        <v>789</v>
      </c>
      <c s="23" t="s">
        <v>790</v>
      </c>
      <c s="19" t="s">
        <v>36</v>
      </c>
      <c s="24" t="s">
        <v>791</v>
      </c>
      <c s="25" t="s">
        <v>181</v>
      </c>
      <c s="26">
        <v>1.499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25.5">
      <c r="A525" s="31" t="s">
        <v>40</v>
      </c>
      <c r="E525" s="32" t="s">
        <v>792</v>
      </c>
    </row>
    <row r="526" spans="1:5" ht="12.75">
      <c r="A526" t="s">
        <v>41</v>
      </c>
      <c r="E526" s="30" t="s">
        <v>793</v>
      </c>
    </row>
    <row r="527" spans="1:16" ht="12.75">
      <c r="A527" s="19" t="s">
        <v>34</v>
      </c>
      <c s="23" t="s">
        <v>794</v>
      </c>
      <c s="23" t="s">
        <v>795</v>
      </c>
      <c s="19" t="s">
        <v>36</v>
      </c>
      <c s="24" t="s">
        <v>796</v>
      </c>
      <c s="25" t="s">
        <v>181</v>
      </c>
      <c s="26">
        <v>3.335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761</v>
      </c>
    </row>
    <row r="530" spans="1:5" ht="12.75">
      <c r="A530" t="s">
        <v>41</v>
      </c>
      <c r="E530" s="30" t="s">
        <v>797</v>
      </c>
    </row>
    <row r="531" spans="1:16" ht="12.75">
      <c r="A531" s="19" t="s">
        <v>34</v>
      </c>
      <c s="23" t="s">
        <v>798</v>
      </c>
      <c s="23" t="s">
        <v>795</v>
      </c>
      <c s="19" t="s">
        <v>5</v>
      </c>
      <c s="24" t="s">
        <v>799</v>
      </c>
      <c s="25" t="s">
        <v>181</v>
      </c>
      <c s="26">
        <v>222.43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770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801</v>
      </c>
      <c s="23" t="s">
        <v>802</v>
      </c>
      <c s="19" t="s">
        <v>36</v>
      </c>
      <c s="24" t="s">
        <v>803</v>
      </c>
      <c s="25" t="s">
        <v>181</v>
      </c>
      <c s="26">
        <v>222.43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770</v>
      </c>
    </row>
    <row r="538" spans="1:5" ht="12.75">
      <c r="A538" t="s">
        <v>41</v>
      </c>
      <c r="E538" s="30" t="s">
        <v>800</v>
      </c>
    </row>
    <row r="539" spans="1:16" ht="12.75">
      <c r="A539" s="19" t="s">
        <v>34</v>
      </c>
      <c s="23" t="s">
        <v>804</v>
      </c>
      <c s="23" t="s">
        <v>802</v>
      </c>
      <c s="19" t="s">
        <v>5</v>
      </c>
      <c s="24" t="s">
        <v>805</v>
      </c>
      <c s="25" t="s">
        <v>181</v>
      </c>
      <c s="26">
        <v>3.335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761</v>
      </c>
    </row>
    <row r="542" spans="1:5" ht="12.75">
      <c r="A542" t="s">
        <v>41</v>
      </c>
      <c r="E542" s="30" t="s">
        <v>797</v>
      </c>
    </row>
    <row r="543" spans="1:16" ht="12.75">
      <c r="A543" s="19" t="s">
        <v>34</v>
      </c>
      <c s="23" t="s">
        <v>806</v>
      </c>
      <c s="23" t="s">
        <v>807</v>
      </c>
      <c s="19" t="s">
        <v>36</v>
      </c>
      <c s="24" t="s">
        <v>808</v>
      </c>
      <c s="25" t="s">
        <v>181</v>
      </c>
      <c s="26">
        <v>268.325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318.75">
      <c r="A545" s="31" t="s">
        <v>40</v>
      </c>
      <c r="E545" s="32" t="s">
        <v>809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810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25.5">
      <c r="A549" s="31" t="s">
        <v>40</v>
      </c>
      <c r="E549" s="32" t="s">
        <v>813</v>
      </c>
    </row>
    <row r="550" spans="1:5" ht="12.75">
      <c r="A550" t="s">
        <v>41</v>
      </c>
      <c r="E550" s="30" t="s">
        <v>36</v>
      </c>
    </row>
    <row r="551" spans="1:16" ht="12.75">
      <c r="A551" s="19" t="s">
        <v>34</v>
      </c>
      <c s="23" t="s">
        <v>814</v>
      </c>
      <c s="23" t="s">
        <v>815</v>
      </c>
      <c s="19" t="s">
        <v>36</v>
      </c>
      <c s="24" t="s">
        <v>816</v>
      </c>
      <c s="25" t="s">
        <v>181</v>
      </c>
      <c s="26">
        <v>3.335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12.75">
      <c r="A553" s="31" t="s">
        <v>40</v>
      </c>
      <c r="E553" s="32" t="s">
        <v>761</v>
      </c>
    </row>
    <row r="554" spans="1:5" ht="12.75">
      <c r="A554" t="s">
        <v>41</v>
      </c>
      <c r="E554" s="30" t="s">
        <v>817</v>
      </c>
    </row>
    <row r="555" spans="1:16" ht="12.75">
      <c r="A555" s="19" t="s">
        <v>34</v>
      </c>
      <c s="23" t="s">
        <v>818</v>
      </c>
      <c s="23" t="s">
        <v>819</v>
      </c>
      <c s="19" t="s">
        <v>36</v>
      </c>
      <c s="24" t="s">
        <v>820</v>
      </c>
      <c s="25" t="s">
        <v>181</v>
      </c>
      <c s="26">
        <v>1.499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792</v>
      </c>
    </row>
    <row r="558" spans="1:5" ht="12.75">
      <c r="A558" t="s">
        <v>41</v>
      </c>
      <c r="E558" s="30" t="s">
        <v>821</v>
      </c>
    </row>
    <row r="559" spans="1:16" ht="12.75">
      <c r="A559" s="19" t="s">
        <v>34</v>
      </c>
      <c s="23" t="s">
        <v>822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36</v>
      </c>
    </row>
    <row r="562" spans="1:5" ht="12.75">
      <c r="A562" t="s">
        <v>41</v>
      </c>
      <c r="E562" s="30" t="s">
        <v>36</v>
      </c>
    </row>
    <row r="563" spans="1:18" ht="12.75" customHeight="1">
      <c r="A563" s="5" t="s">
        <v>32</v>
      </c>
      <c s="5"/>
      <c s="35" t="s">
        <v>826</v>
      </c>
      <c s="5"/>
      <c s="21" t="s">
        <v>827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34</v>
      </c>
      <c s="23" t="s">
        <v>828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12.75">
      <c r="A566" s="31" t="s">
        <v>40</v>
      </c>
      <c r="E566" s="32" t="s">
        <v>831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832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836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841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846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851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855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859</v>
      </c>
      <c s="23" t="s">
        <v>860</v>
      </c>
      <c s="19" t="s">
        <v>36</v>
      </c>
      <c s="24" t="s">
        <v>861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863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867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870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76.5">
      <c r="A606" s="31" t="s">
        <v>40</v>
      </c>
      <c r="E606" s="32" t="s">
        <v>873</v>
      </c>
    </row>
    <row r="607" spans="1:5" ht="12.75">
      <c r="A607" t="s">
        <v>41</v>
      </c>
      <c r="E607" s="30" t="s">
        <v>866</v>
      </c>
    </row>
    <row r="608" spans="1:16" ht="12.75">
      <c r="A608" s="19" t="s">
        <v>34</v>
      </c>
      <c s="23" t="s">
        <v>874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25.5">
      <c r="A610" s="31" t="s">
        <v>40</v>
      </c>
      <c r="E610" s="32" t="s">
        <v>877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878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76.5">
      <c r="A614" s="31" t="s">
        <v>40</v>
      </c>
      <c r="E614" s="32" t="s">
        <v>881</v>
      </c>
    </row>
    <row r="615" spans="1:5" ht="12.75">
      <c r="A615" t="s">
        <v>41</v>
      </c>
      <c r="E615" s="30" t="s">
        <v>882</v>
      </c>
    </row>
    <row r="616" spans="1:16" ht="12.75">
      <c r="A616" s="19" t="s">
        <v>34</v>
      </c>
      <c s="23" t="s">
        <v>883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840</v>
      </c>
    </row>
    <row r="620" spans="1:16" ht="12.75">
      <c r="A620" s="19" t="s">
        <v>34</v>
      </c>
      <c s="23" t="s">
        <v>886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102">
      <c r="A622" s="31" t="s">
        <v>40</v>
      </c>
      <c r="E622" s="32" t="s">
        <v>889</v>
      </c>
    </row>
    <row r="623" spans="1:5" ht="12.75">
      <c r="A623" t="s">
        <v>41</v>
      </c>
      <c r="E623" s="30" t="s">
        <v>890</v>
      </c>
    </row>
    <row r="624" spans="1:16" ht="12.75">
      <c r="A624" s="19" t="s">
        <v>34</v>
      </c>
      <c s="23" t="s">
        <v>891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25.5">
      <c r="A626" s="31" t="s">
        <v>40</v>
      </c>
      <c r="E626" s="32" t="s">
        <v>894</v>
      </c>
    </row>
    <row r="627" spans="1:5" ht="12.75">
      <c r="A627" t="s">
        <v>41</v>
      </c>
      <c r="E627" s="30" t="s">
        <v>895</v>
      </c>
    </row>
    <row r="628" spans="1:16" ht="12.75">
      <c r="A628" s="19" t="s">
        <v>34</v>
      </c>
      <c s="23" t="s">
        <v>896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12.75">
      <c r="A630" s="31" t="s">
        <v>40</v>
      </c>
      <c r="E630" s="32" t="s">
        <v>36</v>
      </c>
    </row>
    <row r="631" spans="1:5" ht="12.75">
      <c r="A631" t="s">
        <v>41</v>
      </c>
      <c r="E631" s="30" t="s">
        <v>36</v>
      </c>
    </row>
    <row r="632" spans="1:18" ht="12.75" customHeight="1">
      <c r="A632" s="5" t="s">
        <v>32</v>
      </c>
      <c s="5"/>
      <c s="35" t="s">
        <v>899</v>
      </c>
      <c s="5"/>
      <c s="21" t="s">
        <v>900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34</v>
      </c>
      <c s="23" t="s">
        <v>901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ROUND(ROUND(H633,2)*ROUND(G633,3),2)</f>
      </c>
      <c r="O633">
        <f>(I633*21)/100</f>
      </c>
      <c t="s">
        <v>13</v>
      </c>
    </row>
    <row r="634" spans="1:5" ht="12.75">
      <c r="A634" s="29" t="s">
        <v>39</v>
      </c>
      <c r="E634" s="30" t="s">
        <v>36</v>
      </c>
    </row>
    <row r="635" spans="1:5" ht="12.75">
      <c r="A635" s="31" t="s">
        <v>40</v>
      </c>
      <c r="E635" s="32" t="s">
        <v>904</v>
      </c>
    </row>
    <row r="636" spans="1:5" ht="12.75">
      <c r="A636" t="s">
        <v>41</v>
      </c>
      <c r="E636" s="30" t="s">
        <v>36</v>
      </c>
    </row>
    <row r="637" spans="1:16" ht="12.75">
      <c r="A637" s="19" t="s">
        <v>34</v>
      </c>
      <c s="23" t="s">
        <v>905</v>
      </c>
      <c s="23" t="s">
        <v>906</v>
      </c>
      <c s="19" t="s">
        <v>36</v>
      </c>
      <c s="24" t="s">
        <v>830</v>
      </c>
      <c s="25" t="s">
        <v>38</v>
      </c>
      <c s="26">
        <v>2.177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907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908</v>
      </c>
      <c s="23" t="s">
        <v>829</v>
      </c>
      <c s="19" t="s">
        <v>36</v>
      </c>
      <c s="24" t="s">
        <v>909</v>
      </c>
      <c s="25" t="s">
        <v>38</v>
      </c>
      <c s="26">
        <v>13.949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25.5">
      <c r="A643" s="31" t="s">
        <v>40</v>
      </c>
      <c r="E643" s="32" t="s">
        <v>910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911</v>
      </c>
      <c s="23" t="s">
        <v>829</v>
      </c>
      <c s="19" t="s">
        <v>5</v>
      </c>
      <c s="24" t="s">
        <v>830</v>
      </c>
      <c s="25" t="s">
        <v>38</v>
      </c>
      <c s="26">
        <v>28.942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912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913</v>
      </c>
      <c s="23" t="s">
        <v>829</v>
      </c>
      <c s="19" t="s">
        <v>13</v>
      </c>
      <c s="24" t="s">
        <v>830</v>
      </c>
      <c s="25" t="s">
        <v>38</v>
      </c>
      <c s="26">
        <v>8.379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914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915</v>
      </c>
      <c s="23" t="s">
        <v>916</v>
      </c>
      <c s="19" t="s">
        <v>36</v>
      </c>
      <c s="24" t="s">
        <v>917</v>
      </c>
      <c s="25" t="s">
        <v>38</v>
      </c>
      <c s="26">
        <v>0.408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919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25.5">
      <c r="A659" s="31" t="s">
        <v>40</v>
      </c>
      <c r="E659" s="32" t="s">
        <v>922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923</v>
      </c>
      <c s="23" t="s">
        <v>924</v>
      </c>
      <c s="19" t="s">
        <v>36</v>
      </c>
      <c s="24" t="s">
        <v>925</v>
      </c>
      <c s="25" t="s">
        <v>181</v>
      </c>
      <c s="26">
        <v>173.992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926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927</v>
      </c>
      <c s="23" t="s">
        <v>928</v>
      </c>
      <c s="19" t="s">
        <v>36</v>
      </c>
      <c s="24" t="s">
        <v>929</v>
      </c>
      <c s="25" t="s">
        <v>181</v>
      </c>
      <c s="26">
        <v>170.58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63.75">
      <c r="A667" s="31" t="s">
        <v>40</v>
      </c>
      <c r="E667" s="32" t="s">
        <v>930</v>
      </c>
    </row>
    <row r="668" spans="1:5" ht="12.75">
      <c r="A668" t="s">
        <v>41</v>
      </c>
      <c r="E668" s="30" t="s">
        <v>931</v>
      </c>
    </row>
    <row r="669" spans="1:16" ht="12.75">
      <c r="A669" s="19" t="s">
        <v>34</v>
      </c>
      <c s="23" t="s">
        <v>932</v>
      </c>
      <c s="23" t="s">
        <v>933</v>
      </c>
      <c s="19" t="s">
        <v>36</v>
      </c>
      <c s="24" t="s">
        <v>934</v>
      </c>
      <c s="25" t="s">
        <v>181</v>
      </c>
      <c s="26">
        <v>177.175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51">
      <c r="A671" s="31" t="s">
        <v>40</v>
      </c>
      <c r="E671" s="32" t="s">
        <v>935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936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939</v>
      </c>
    </row>
    <row r="676" spans="1:5" ht="12.75">
      <c r="A676" t="s">
        <v>41</v>
      </c>
      <c r="E676" s="30" t="s">
        <v>940</v>
      </c>
    </row>
    <row r="677" spans="1:16" ht="12.75">
      <c r="A677" s="19" t="s">
        <v>34</v>
      </c>
      <c s="23" t="s">
        <v>941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839</v>
      </c>
    </row>
    <row r="680" spans="1:5" ht="12.75">
      <c r="A680" t="s">
        <v>41</v>
      </c>
      <c r="E680" s="30" t="s">
        <v>942</v>
      </c>
    </row>
    <row r="681" spans="1:16" ht="12.75">
      <c r="A681" s="19" t="s">
        <v>34</v>
      </c>
      <c s="23" t="s">
        <v>943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946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947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51">
      <c r="A687" s="31" t="s">
        <v>40</v>
      </c>
      <c r="E687" s="32" t="s">
        <v>950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951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140.25">
      <c r="A691" s="31" t="s">
        <v>40</v>
      </c>
      <c r="E691" s="32" t="s">
        <v>954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955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839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958</v>
      </c>
      <c s="23" t="s">
        <v>959</v>
      </c>
      <c s="19" t="s">
        <v>36</v>
      </c>
      <c s="24" t="s">
        <v>960</v>
      </c>
      <c s="25" t="s">
        <v>181</v>
      </c>
      <c s="26">
        <v>173.84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38.25">
      <c r="A699" s="31" t="s">
        <v>40</v>
      </c>
      <c r="E699" s="32" t="s">
        <v>961</v>
      </c>
    </row>
    <row r="700" spans="1:5" ht="12.75">
      <c r="A700" t="s">
        <v>41</v>
      </c>
      <c r="E700" s="30" t="s">
        <v>962</v>
      </c>
    </row>
    <row r="701" spans="1:16" ht="12.75">
      <c r="A701" s="19" t="s">
        <v>34</v>
      </c>
      <c s="23" t="s">
        <v>963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12.75">
      <c r="A703" s="31" t="s">
        <v>40</v>
      </c>
      <c r="E703" s="32" t="s">
        <v>36</v>
      </c>
    </row>
    <row r="704" spans="1:5" ht="12.75">
      <c r="A704" t="s">
        <v>41</v>
      </c>
      <c r="E704" s="30" t="s">
        <v>36</v>
      </c>
    </row>
    <row r="705" spans="1:18" ht="12.75" customHeight="1">
      <c r="A705" s="5" t="s">
        <v>32</v>
      </c>
      <c s="5"/>
      <c s="35" t="s">
        <v>966</v>
      </c>
      <c s="5"/>
      <c s="21" t="s">
        <v>967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34</v>
      </c>
      <c s="23" t="s">
        <v>968</v>
      </c>
      <c s="23" t="s">
        <v>969</v>
      </c>
      <c s="19" t="s">
        <v>36</v>
      </c>
      <c s="24" t="s">
        <v>970</v>
      </c>
      <c s="25" t="s">
        <v>52</v>
      </c>
      <c s="26">
        <v>4</v>
      </c>
      <c s="27">
        <v>0</v>
      </c>
      <c s="28">
        <f>ROUND(ROUND(H706,2)*ROUND(G706,3),2)</f>
      </c>
      <c r="O706">
        <f>(I706*21)/100</f>
      </c>
      <c t="s">
        <v>13</v>
      </c>
    </row>
    <row r="707" spans="1:5" ht="12.75">
      <c r="A707" s="29" t="s">
        <v>39</v>
      </c>
      <c r="E707" s="30" t="s">
        <v>36</v>
      </c>
    </row>
    <row r="708" spans="1:5" ht="12.75">
      <c r="A708" s="31" t="s">
        <v>40</v>
      </c>
      <c r="E708" s="32" t="s">
        <v>36</v>
      </c>
    </row>
    <row r="709" spans="1:5" ht="12.75">
      <c r="A709" t="s">
        <v>41</v>
      </c>
      <c r="E709" s="30" t="s">
        <v>36</v>
      </c>
    </row>
    <row r="710" spans="1:16" ht="12.75">
      <c r="A710" s="19" t="s">
        <v>34</v>
      </c>
      <c s="23" t="s">
        <v>971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8" ht="12.75" customHeight="1">
      <c r="A714" s="5" t="s">
        <v>32</v>
      </c>
      <c s="5"/>
      <c s="35" t="s">
        <v>62</v>
      </c>
      <c s="5"/>
      <c s="21" t="s">
        <v>974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34</v>
      </c>
      <c s="23" t="s">
        <v>975</v>
      </c>
      <c s="23" t="s">
        <v>976</v>
      </c>
      <c s="19" t="s">
        <v>36</v>
      </c>
      <c s="24" t="s">
        <v>977</v>
      </c>
      <c s="25" t="s">
        <v>978</v>
      </c>
      <c s="26">
        <v>2</v>
      </c>
      <c s="27">
        <v>0</v>
      </c>
      <c s="28">
        <f>ROUND(ROUND(H715,2)*ROUND(G715,3),2)</f>
      </c>
      <c r="O715">
        <f>(I715*21)/100</f>
      </c>
      <c t="s">
        <v>13</v>
      </c>
    </row>
    <row r="716" spans="1:5" ht="12.75">
      <c r="A716" s="29" t="s">
        <v>39</v>
      </c>
      <c r="E716" s="30" t="s">
        <v>36</v>
      </c>
    </row>
    <row r="717" spans="1:5" ht="12.75">
      <c r="A717" s="31" t="s">
        <v>40</v>
      </c>
      <c r="E717" s="32" t="s">
        <v>36</v>
      </c>
    </row>
    <row r="718" spans="1:5" ht="12.75">
      <c r="A718" t="s">
        <v>41</v>
      </c>
      <c r="E718" s="30" t="s">
        <v>979</v>
      </c>
    </row>
    <row r="719" spans="1:16" ht="12.75">
      <c r="A719" s="19" t="s">
        <v>34</v>
      </c>
      <c s="23" t="s">
        <v>980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36</v>
      </c>
    </row>
    <row r="723" spans="1:18" ht="12.75" customHeight="1">
      <c r="A723" s="5" t="s">
        <v>32</v>
      </c>
      <c s="5"/>
      <c s="35" t="s">
        <v>983</v>
      </c>
      <c s="5"/>
      <c s="21" t="s">
        <v>984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34</v>
      </c>
      <c s="23" t="s">
        <v>985</v>
      </c>
      <c s="23" t="s">
        <v>986</v>
      </c>
      <c s="19" t="s">
        <v>36</v>
      </c>
      <c s="24" t="s">
        <v>987</v>
      </c>
      <c s="25" t="s">
        <v>52</v>
      </c>
      <c s="26">
        <v>1</v>
      </c>
      <c s="27">
        <v>0</v>
      </c>
      <c s="28">
        <f>ROUND(ROUND(H724,2)*ROUND(G724,3),2)</f>
      </c>
      <c r="O724">
        <f>(I724*21)/100</f>
      </c>
      <c t="s">
        <v>13</v>
      </c>
    </row>
    <row r="725" spans="1:5" ht="12.75">
      <c r="A725" s="29" t="s">
        <v>39</v>
      </c>
      <c r="E725" s="30" t="s">
        <v>36</v>
      </c>
    </row>
    <row r="726" spans="1:5" ht="12.75">
      <c r="A726" s="31" t="s">
        <v>40</v>
      </c>
      <c r="E726" s="32" t="s">
        <v>36</v>
      </c>
    </row>
    <row r="727" spans="1:5" ht="12.75">
      <c r="A727" t="s">
        <v>41</v>
      </c>
      <c r="E727" s="30" t="s">
        <v>36</v>
      </c>
    </row>
    <row r="728" spans="1:16" ht="12.75">
      <c r="A728" s="19" t="s">
        <v>34</v>
      </c>
      <c s="23" t="s">
        <v>988</v>
      </c>
      <c s="23" t="s">
        <v>989</v>
      </c>
      <c s="19" t="s">
        <v>36</v>
      </c>
      <c s="24" t="s">
        <v>990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991</v>
      </c>
      <c s="23" t="s">
        <v>992</v>
      </c>
      <c s="19" t="s">
        <v>36</v>
      </c>
      <c s="24" t="s">
        <v>993</v>
      </c>
      <c s="25" t="s">
        <v>52</v>
      </c>
      <c s="26">
        <v>2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994</v>
      </c>
      <c s="23" t="s">
        <v>995</v>
      </c>
      <c s="19" t="s">
        <v>36</v>
      </c>
      <c s="24" t="s">
        <v>996</v>
      </c>
      <c s="25" t="s">
        <v>52</v>
      </c>
      <c s="26">
        <v>3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997</v>
      </c>
      <c s="23" t="s">
        <v>998</v>
      </c>
      <c s="19" t="s">
        <v>36</v>
      </c>
      <c s="24" t="s">
        <v>999</v>
      </c>
      <c s="25" t="s">
        <v>52</v>
      </c>
      <c s="26">
        <v>1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1000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76.5">
      <c r="A746" s="31" t="s">
        <v>40</v>
      </c>
      <c r="E746" s="32" t="s">
        <v>1003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1004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8" ht="12.75" customHeight="1">
      <c r="A752" s="5" t="s">
        <v>32</v>
      </c>
      <c s="5"/>
      <c s="35" t="s">
        <v>1007</v>
      </c>
      <c s="5"/>
      <c s="21" t="s">
        <v>1008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34</v>
      </c>
      <c s="23" t="s">
        <v>1009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ROUND(ROUND(H753,2)*ROUND(G753,3),2)</f>
      </c>
      <c r="O753">
        <f>(I753*21)/100</f>
      </c>
      <c t="s">
        <v>13</v>
      </c>
    </row>
    <row r="754" spans="1:5" ht="12.75">
      <c r="A754" s="29" t="s">
        <v>39</v>
      </c>
      <c r="E754" s="30" t="s">
        <v>36</v>
      </c>
    </row>
    <row r="755" spans="1:5" ht="25.5">
      <c r="A755" s="31" t="s">
        <v>40</v>
      </c>
      <c r="E755" s="32" t="s">
        <v>1012</v>
      </c>
    </row>
    <row r="756" spans="1:5" ht="12.75">
      <c r="A756" t="s">
        <v>41</v>
      </c>
      <c r="E756" s="30" t="s">
        <v>36</v>
      </c>
    </row>
    <row r="757" spans="1:16" ht="12.75">
      <c r="A757" s="19" t="s">
        <v>34</v>
      </c>
      <c s="23" t="s">
        <v>1013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939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1016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51">
      <c r="A763" s="31" t="s">
        <v>40</v>
      </c>
      <c r="E763" s="32" t="s">
        <v>1019</v>
      </c>
    </row>
    <row r="764" spans="1:5" ht="12.75">
      <c r="A764" t="s">
        <v>41</v>
      </c>
      <c r="E764" s="30" t="s">
        <v>1020</v>
      </c>
    </row>
    <row r="765" spans="1:16" ht="12.75">
      <c r="A765" s="19" t="s">
        <v>34</v>
      </c>
      <c s="23" t="s">
        <v>1021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1024</v>
      </c>
    </row>
    <row r="768" spans="1:5" ht="12.75">
      <c r="A768" t="s">
        <v>41</v>
      </c>
      <c r="E768" s="30" t="s">
        <v>1025</v>
      </c>
    </row>
    <row r="769" spans="1:16" ht="12.75">
      <c r="A769" s="19" t="s">
        <v>34</v>
      </c>
      <c s="23" t="s">
        <v>1026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12.75">
      <c r="A771" s="31" t="s">
        <v>40</v>
      </c>
      <c r="E771" s="32" t="s">
        <v>36</v>
      </c>
    </row>
    <row r="772" spans="1:5" ht="12.75">
      <c r="A772" t="s">
        <v>41</v>
      </c>
      <c r="E772" s="30" t="s">
        <v>36</v>
      </c>
    </row>
    <row r="773" spans="1:18" ht="12.75" customHeight="1">
      <c r="A773" s="5" t="s">
        <v>32</v>
      </c>
      <c s="5"/>
      <c s="35" t="s">
        <v>1029</v>
      </c>
      <c s="5"/>
      <c s="21" t="s">
        <v>1030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34</v>
      </c>
      <c s="23" t="s">
        <v>1031</v>
      </c>
      <c s="23" t="s">
        <v>1032</v>
      </c>
      <c s="19" t="s">
        <v>36</v>
      </c>
      <c s="24" t="s">
        <v>1033</v>
      </c>
      <c s="25" t="s">
        <v>67</v>
      </c>
      <c s="26">
        <v>76.5</v>
      </c>
      <c s="27">
        <v>0</v>
      </c>
      <c s="28">
        <f>ROUND(ROUND(H774,2)*ROUND(G774,3),2)</f>
      </c>
      <c r="O774">
        <f>(I774*21)/100</f>
      </c>
      <c t="s">
        <v>13</v>
      </c>
    </row>
    <row r="775" spans="1:5" ht="12.75">
      <c r="A775" s="29" t="s">
        <v>39</v>
      </c>
      <c r="E775" s="30" t="s">
        <v>36</v>
      </c>
    </row>
    <row r="776" spans="1:5" ht="12.75">
      <c r="A776" s="31" t="s">
        <v>40</v>
      </c>
      <c r="E776" s="32" t="s">
        <v>36</v>
      </c>
    </row>
    <row r="777" spans="1:5" ht="12.75">
      <c r="A777" t="s">
        <v>41</v>
      </c>
      <c r="E777" s="30" t="s">
        <v>36</v>
      </c>
    </row>
    <row r="778" spans="1:16" ht="25.5">
      <c r="A778" s="19" t="s">
        <v>34</v>
      </c>
      <c s="23" t="s">
        <v>1034</v>
      </c>
      <c s="23" t="s">
        <v>1035</v>
      </c>
      <c s="19" t="s">
        <v>36</v>
      </c>
      <c s="24" t="s">
        <v>1036</v>
      </c>
      <c s="25" t="s">
        <v>67</v>
      </c>
      <c s="26">
        <v>52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1037</v>
      </c>
      <c s="23" t="s">
        <v>1038</v>
      </c>
      <c s="19" t="s">
        <v>36</v>
      </c>
      <c s="24" t="s">
        <v>1039</v>
      </c>
      <c s="25" t="s">
        <v>67</v>
      </c>
      <c s="26">
        <v>25.3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1040</v>
      </c>
      <c s="23" t="s">
        <v>1041</v>
      </c>
      <c s="19" t="s">
        <v>36</v>
      </c>
      <c s="24" t="s">
        <v>1042</v>
      </c>
      <c s="25" t="s">
        <v>67</v>
      </c>
      <c s="26">
        <v>18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1043</v>
      </c>
      <c s="23" t="s">
        <v>1041</v>
      </c>
      <c s="19" t="s">
        <v>5</v>
      </c>
      <c s="24" t="s">
        <v>1044</v>
      </c>
      <c s="25" t="s">
        <v>67</v>
      </c>
      <c s="26">
        <v>5.7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1045</v>
      </c>
      <c s="23" t="s">
        <v>1046</v>
      </c>
      <c s="19" t="s">
        <v>36</v>
      </c>
      <c s="24" t="s">
        <v>1047</v>
      </c>
      <c s="25" t="s">
        <v>67</v>
      </c>
      <c s="26">
        <v>9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1048</v>
      </c>
      <c s="23" t="s">
        <v>1049</v>
      </c>
      <c s="19" t="s">
        <v>36</v>
      </c>
      <c s="24" t="s">
        <v>1050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1051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34</v>
      </c>
      <c s="23" t="s">
        <v>1056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1059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1062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1065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1068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1071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1074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1077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1080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1083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1086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1089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1092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1095</v>
      </c>
      <c s="23" t="s">
        <v>1096</v>
      </c>
      <c s="19" t="s">
        <v>36</v>
      </c>
      <c s="24" t="s">
        <v>1097</v>
      </c>
      <c s="25" t="s">
        <v>52</v>
      </c>
      <c s="26">
        <v>21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1098</v>
      </c>
      <c s="23" t="s">
        <v>1099</v>
      </c>
      <c s="19" t="s">
        <v>36</v>
      </c>
      <c s="24" t="s">
        <v>1100</v>
      </c>
      <c s="25" t="s">
        <v>52</v>
      </c>
      <c s="26">
        <v>4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1101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1104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1107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1110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1113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1116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1119</v>
      </c>
      <c s="23" t="s">
        <v>1120</v>
      </c>
      <c s="19" t="s">
        <v>36</v>
      </c>
      <c s="24" t="s">
        <v>1121</v>
      </c>
      <c s="25" t="s">
        <v>52</v>
      </c>
      <c s="26">
        <v>2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1122</v>
      </c>
      <c s="23" t="s">
        <v>1123</v>
      </c>
      <c s="19" t="s">
        <v>36</v>
      </c>
      <c s="24" t="s">
        <v>1124</v>
      </c>
      <c s="25" t="s">
        <v>52</v>
      </c>
      <c s="26">
        <v>9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1125</v>
      </c>
      <c s="23" t="s">
        <v>1126</v>
      </c>
      <c s="19" t="s">
        <v>36</v>
      </c>
      <c s="24" t="s">
        <v>1127</v>
      </c>
      <c s="25" t="s">
        <v>52</v>
      </c>
      <c s="26">
        <v>2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1128</v>
      </c>
      <c s="23" t="s">
        <v>1129</v>
      </c>
      <c s="19" t="s">
        <v>36</v>
      </c>
      <c s="24" t="s">
        <v>1130</v>
      </c>
      <c s="25" t="s">
        <v>52</v>
      </c>
      <c s="26">
        <v>1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1131</v>
      </c>
      <c s="23" t="s">
        <v>1132</v>
      </c>
      <c s="19" t="s">
        <v>36</v>
      </c>
      <c s="24" t="s">
        <v>1133</v>
      </c>
      <c s="25" t="s">
        <v>52</v>
      </c>
      <c s="26">
        <v>6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12.75">
      <c r="A911" s="19" t="s">
        <v>34</v>
      </c>
      <c s="23" t="s">
        <v>1134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8" ht="12.75" customHeight="1">
      <c r="A915" s="5" t="s">
        <v>32</v>
      </c>
      <c s="5"/>
      <c s="35" t="s">
        <v>1137</v>
      </c>
      <c s="5"/>
      <c s="21" t="s">
        <v>1138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34</v>
      </c>
      <c s="23" t="s">
        <v>1139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25.5">
      <c r="A918" s="31" t="s">
        <v>40</v>
      </c>
      <c r="E918" s="32" t="s">
        <v>1142</v>
      </c>
    </row>
    <row r="919" spans="1:5" ht="12.75">
      <c r="A919" t="s">
        <v>41</v>
      </c>
      <c r="E919" s="30" t="s">
        <v>1143</v>
      </c>
    </row>
    <row r="920" spans="1:16" ht="12.75">
      <c r="A920" s="19" t="s">
        <v>34</v>
      </c>
      <c s="23" t="s">
        <v>1144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25.5">
      <c r="A922" s="31" t="s">
        <v>40</v>
      </c>
      <c r="E922" s="32" t="s">
        <v>1147</v>
      </c>
    </row>
    <row r="923" spans="1:5" ht="12.75">
      <c r="A923" t="s">
        <v>41</v>
      </c>
      <c r="E923" s="30" t="s">
        <v>1143</v>
      </c>
    </row>
    <row r="924" spans="1:16" ht="12.75">
      <c r="A924" s="19" t="s">
        <v>34</v>
      </c>
      <c s="23" t="s">
        <v>1148</v>
      </c>
      <c s="23" t="s">
        <v>1149</v>
      </c>
      <c s="19" t="s">
        <v>36</v>
      </c>
      <c s="24" t="s">
        <v>1150</v>
      </c>
      <c s="25" t="s">
        <v>52</v>
      </c>
      <c s="26">
        <v>890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1151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25.5">
      <c r="A932" s="19" t="s">
        <v>34</v>
      </c>
      <c s="23" t="s">
        <v>1154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1157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12.75">
      <c r="A940" s="19" t="s">
        <v>34</v>
      </c>
      <c s="23" t="s">
        <v>1160</v>
      </c>
      <c s="23" t="s">
        <v>1161</v>
      </c>
      <c s="19" t="s">
        <v>36</v>
      </c>
      <c s="24" t="s">
        <v>1162</v>
      </c>
      <c s="25" t="s">
        <v>52</v>
      </c>
      <c s="26">
        <v>12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1163</v>
      </c>
      <c s="23" t="s">
        <v>1164</v>
      </c>
      <c s="19" t="s">
        <v>36</v>
      </c>
      <c s="24" t="s">
        <v>1165</v>
      </c>
      <c s="25" t="s">
        <v>52</v>
      </c>
      <c s="26">
        <v>9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1166</v>
      </c>
      <c s="23" t="s">
        <v>1167</v>
      </c>
      <c s="19" t="s">
        <v>36</v>
      </c>
      <c s="24" t="s">
        <v>1168</v>
      </c>
      <c s="25" t="s">
        <v>52</v>
      </c>
      <c s="26">
        <v>9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1169</v>
      </c>
      <c s="23" t="s">
        <v>1170</v>
      </c>
      <c s="19" t="s">
        <v>36</v>
      </c>
      <c s="24" t="s">
        <v>1171</v>
      </c>
      <c s="25" t="s">
        <v>52</v>
      </c>
      <c s="26">
        <v>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1172</v>
      </c>
      <c s="23" t="s">
        <v>1173</v>
      </c>
      <c s="19" t="s">
        <v>36</v>
      </c>
      <c s="24" t="s">
        <v>1174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1175</v>
      </c>
      <c s="23" t="s">
        <v>1176</v>
      </c>
      <c s="19" t="s">
        <v>36</v>
      </c>
      <c s="24" t="s">
        <v>1177</v>
      </c>
      <c s="25" t="s">
        <v>52</v>
      </c>
      <c s="26">
        <v>4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1178</v>
      </c>
      <c s="23" t="s">
        <v>1179</v>
      </c>
      <c s="19" t="s">
        <v>36</v>
      </c>
      <c s="24" t="s">
        <v>1180</v>
      </c>
      <c s="25" t="s">
        <v>67</v>
      </c>
      <c s="26">
        <v>86.5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1181</v>
      </c>
    </row>
    <row r="967" spans="1:5" ht="12.75">
      <c r="A967" t="s">
        <v>41</v>
      </c>
      <c r="E967" s="30" t="s">
        <v>36</v>
      </c>
    </row>
    <row r="968" spans="1:16" ht="12.75">
      <c r="A968" s="19" t="s">
        <v>34</v>
      </c>
      <c s="23" t="s">
        <v>1182</v>
      </c>
      <c s="23" t="s">
        <v>1183</v>
      </c>
      <c s="19" t="s">
        <v>36</v>
      </c>
      <c s="24" t="s">
        <v>1184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1185</v>
      </c>
      <c s="23" t="s">
        <v>1186</v>
      </c>
      <c s="19" t="s">
        <v>36</v>
      </c>
      <c s="24" t="s">
        <v>1187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1188</v>
      </c>
      <c s="23" t="s">
        <v>1189</v>
      </c>
      <c s="19" t="s">
        <v>36</v>
      </c>
      <c s="24" t="s">
        <v>1190</v>
      </c>
      <c s="25" t="s">
        <v>52</v>
      </c>
      <c s="26">
        <v>4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1191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8" ht="12.75" customHeight="1">
      <c r="A984" s="5" t="s">
        <v>32</v>
      </c>
      <c s="5"/>
      <c s="35" t="s">
        <v>1194</v>
      </c>
      <c s="5"/>
      <c s="21" t="s">
        <v>1195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34</v>
      </c>
      <c s="23" t="s">
        <v>1196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1199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1200</v>
      </c>
      <c s="23" t="s">
        <v>1197</v>
      </c>
      <c s="19" t="s">
        <v>5</v>
      </c>
      <c s="24" t="s">
        <v>1198</v>
      </c>
      <c s="25" t="s">
        <v>181</v>
      </c>
      <c s="26">
        <v>179.377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1201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1202</v>
      </c>
      <c s="23" t="s">
        <v>1203</v>
      </c>
      <c s="19" t="s">
        <v>36</v>
      </c>
      <c s="24" t="s">
        <v>1204</v>
      </c>
      <c s="25" t="s">
        <v>67</v>
      </c>
      <c s="26">
        <v>105.479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1205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1206</v>
      </c>
      <c s="23" t="s">
        <v>1207</v>
      </c>
      <c s="19" t="s">
        <v>36</v>
      </c>
      <c s="24" t="s">
        <v>1204</v>
      </c>
      <c s="25" t="s">
        <v>67</v>
      </c>
      <c s="26">
        <v>4.015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1208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1209</v>
      </c>
      <c s="23" t="s">
        <v>1210</v>
      </c>
      <c s="19" t="s">
        <v>36</v>
      </c>
      <c s="24" t="s">
        <v>1211</v>
      </c>
      <c s="25" t="s">
        <v>181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1212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1213</v>
      </c>
      <c s="23" t="s">
        <v>1214</v>
      </c>
      <c s="19" t="s">
        <v>36</v>
      </c>
      <c s="24" t="s">
        <v>1215</v>
      </c>
      <c s="25" t="s">
        <v>181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51">
      <c r="A1007" s="31" t="s">
        <v>40</v>
      </c>
      <c r="E1007" s="32" t="s">
        <v>1216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1217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63.75">
      <c r="A1011" s="31" t="s">
        <v>40</v>
      </c>
      <c r="E1011" s="32" t="s">
        <v>1220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1221</v>
      </c>
      <c s="23" t="s">
        <v>1222</v>
      </c>
      <c s="19" t="s">
        <v>36</v>
      </c>
      <c s="24" t="s">
        <v>1223</v>
      </c>
      <c s="25" t="s">
        <v>67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140.25">
      <c r="A1015" s="31" t="s">
        <v>40</v>
      </c>
      <c r="E1015" s="32" t="s">
        <v>1224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1225</v>
      </c>
      <c s="23" t="s">
        <v>1222</v>
      </c>
      <c s="19" t="s">
        <v>5</v>
      </c>
      <c s="24" t="s">
        <v>1223</v>
      </c>
      <c s="25" t="s">
        <v>67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1226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1227</v>
      </c>
      <c s="23" t="s">
        <v>1228</v>
      </c>
      <c s="19" t="s">
        <v>36</v>
      </c>
      <c s="24" t="s">
        <v>1229</v>
      </c>
      <c s="25" t="s">
        <v>67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38.25">
      <c r="A1023" s="31" t="s">
        <v>40</v>
      </c>
      <c r="E1023" s="32" t="s">
        <v>1230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1231</v>
      </c>
      <c s="23" t="s">
        <v>1232</v>
      </c>
      <c s="19" t="s">
        <v>36</v>
      </c>
      <c s="24" t="s">
        <v>1233</v>
      </c>
      <c s="25" t="s">
        <v>181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1234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1235</v>
      </c>
      <c s="23" t="s">
        <v>1232</v>
      </c>
      <c s="19" t="s">
        <v>5</v>
      </c>
      <c s="24" t="s">
        <v>1236</v>
      </c>
      <c s="25" t="s">
        <v>181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102">
      <c r="A1031" s="31" t="s">
        <v>40</v>
      </c>
      <c r="E1031" s="32" t="s">
        <v>1237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1238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25.5">
      <c r="A1035" s="31" t="s">
        <v>40</v>
      </c>
      <c r="E1035" s="32" t="s">
        <v>1239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1240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12.75">
      <c r="A1039" s="31" t="s">
        <v>40</v>
      </c>
      <c r="E1039" s="32" t="s">
        <v>36</v>
      </c>
    </row>
    <row r="1040" spans="1:5" ht="12.75">
      <c r="A1040" t="s">
        <v>41</v>
      </c>
      <c r="E1040" s="30" t="s">
        <v>36</v>
      </c>
    </row>
    <row r="1041" spans="1:18" ht="12.75" customHeight="1">
      <c r="A1041" s="5" t="s">
        <v>32</v>
      </c>
      <c s="5"/>
      <c s="35" t="s">
        <v>1243</v>
      </c>
      <c s="5"/>
      <c s="21" t="s">
        <v>1244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34</v>
      </c>
      <c s="23" t="s">
        <v>1245</v>
      </c>
      <c s="23" t="s">
        <v>1246</v>
      </c>
      <c s="19" t="s">
        <v>36</v>
      </c>
      <c s="24" t="s">
        <v>1247</v>
      </c>
      <c s="25" t="s">
        <v>181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114.75">
      <c r="A1044" s="31" t="s">
        <v>40</v>
      </c>
      <c r="E1044" s="32" t="s">
        <v>1248</v>
      </c>
    </row>
    <row r="1045" spans="1:5" ht="12.75">
      <c r="A1045" t="s">
        <v>41</v>
      </c>
      <c r="E1045" s="30" t="s">
        <v>1249</v>
      </c>
    </row>
    <row r="1046" spans="1:16" ht="12.75">
      <c r="A1046" s="19" t="s">
        <v>34</v>
      </c>
      <c s="23" t="s">
        <v>1250</v>
      </c>
      <c s="23" t="s">
        <v>1251</v>
      </c>
      <c s="19" t="s">
        <v>36</v>
      </c>
      <c s="24" t="s">
        <v>1252</v>
      </c>
      <c s="25" t="s">
        <v>67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93.25">
      <c r="A1048" s="31" t="s">
        <v>40</v>
      </c>
      <c r="E1048" s="32" t="s">
        <v>1253</v>
      </c>
    </row>
    <row r="1049" spans="1:5" ht="12.75">
      <c r="A1049" t="s">
        <v>41</v>
      </c>
      <c r="E1049" s="30" t="s">
        <v>1254</v>
      </c>
    </row>
    <row r="1050" spans="1:16" ht="12.75">
      <c r="A1050" s="19" t="s">
        <v>34</v>
      </c>
      <c s="23" t="s">
        <v>1255</v>
      </c>
      <c s="23" t="s">
        <v>1256</v>
      </c>
      <c s="19" t="s">
        <v>36</v>
      </c>
      <c s="24" t="s">
        <v>1257</v>
      </c>
      <c s="25" t="s">
        <v>181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25.5">
      <c r="A1052" s="31" t="s">
        <v>40</v>
      </c>
      <c r="E1052" s="32" t="s">
        <v>1258</v>
      </c>
    </row>
    <row r="1053" spans="1:5" ht="12.75">
      <c r="A1053" t="s">
        <v>41</v>
      </c>
      <c r="E1053" s="30" t="s">
        <v>1259</v>
      </c>
    </row>
    <row r="1054" spans="1:16" ht="12.75">
      <c r="A1054" s="19" t="s">
        <v>34</v>
      </c>
      <c s="23" t="s">
        <v>1260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ROUND(ROUND(H1054,2)*ROUND(G1054,3),2)</f>
      </c>
      <c r="O1054">
        <f>(I1054*21)/100</f>
      </c>
      <c t="s">
        <v>13</v>
      </c>
    </row>
    <row r="1055" spans="1:5" ht="12.75">
      <c r="A1055" s="29" t="s">
        <v>39</v>
      </c>
      <c r="E1055" s="30" t="s">
        <v>36</v>
      </c>
    </row>
    <row r="1056" spans="1:5" ht="12.75">
      <c r="A1056" s="31" t="s">
        <v>40</v>
      </c>
      <c r="E1056" s="32" t="s">
        <v>36</v>
      </c>
    </row>
    <row r="1057" spans="1:5" ht="12.75">
      <c r="A1057" t="s">
        <v>41</v>
      </c>
      <c r="E1057" s="30" t="s">
        <v>36</v>
      </c>
    </row>
    <row r="1058" spans="1:18" ht="12.75" customHeight="1">
      <c r="A1058" s="5" t="s">
        <v>32</v>
      </c>
      <c s="5"/>
      <c s="35" t="s">
        <v>1263</v>
      </c>
      <c s="5"/>
      <c s="21" t="s">
        <v>1264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34</v>
      </c>
      <c s="23" t="s">
        <v>1265</v>
      </c>
      <c s="23" t="s">
        <v>1266</v>
      </c>
      <c s="19" t="s">
        <v>36</v>
      </c>
      <c s="24" t="s">
        <v>1267</v>
      </c>
      <c s="25" t="s">
        <v>181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76.5">
      <c r="A1061" s="31" t="s">
        <v>40</v>
      </c>
      <c r="E1061" s="32" t="s">
        <v>1268</v>
      </c>
    </row>
    <row r="1062" spans="1:5" ht="12.75">
      <c r="A1062" t="s">
        <v>41</v>
      </c>
      <c r="E1062" s="30" t="s">
        <v>1269</v>
      </c>
    </row>
    <row r="1063" spans="1:16" ht="12.75">
      <c r="A1063" s="19" t="s">
        <v>34</v>
      </c>
      <c s="23" t="s">
        <v>1270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ROUND(ROUND(H1063,2)*ROUND(G1063,3),2)</f>
      </c>
      <c r="O1063">
        <f>(I1063*21)/100</f>
      </c>
      <c t="s">
        <v>13</v>
      </c>
    </row>
    <row r="1064" spans="1:5" ht="12.75">
      <c r="A1064" s="29" t="s">
        <v>39</v>
      </c>
      <c r="E1064" s="30" t="s">
        <v>36</v>
      </c>
    </row>
    <row r="1065" spans="1:5" ht="12.75">
      <c r="A1065" s="31" t="s">
        <v>40</v>
      </c>
      <c r="E1065" s="32" t="s">
        <v>36</v>
      </c>
    </row>
    <row r="1066" spans="1:5" ht="12.75">
      <c r="A1066" t="s">
        <v>41</v>
      </c>
      <c r="E1066" s="30" t="s">
        <v>36</v>
      </c>
    </row>
    <row r="1067" spans="1:18" ht="12.75" customHeight="1">
      <c r="A1067" s="5" t="s">
        <v>32</v>
      </c>
      <c s="5"/>
      <c s="35" t="s">
        <v>1273</v>
      </c>
      <c s="5"/>
      <c s="21" t="s">
        <v>1274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34</v>
      </c>
      <c s="23" t="s">
        <v>1275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25.5">
      <c r="A1070" s="31" t="s">
        <v>40</v>
      </c>
      <c r="E1070" s="32" t="s">
        <v>1277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1278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306">
      <c r="A1074" s="31" t="s">
        <v>40</v>
      </c>
      <c r="E1074" s="32" t="s">
        <v>1281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1282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1285</v>
      </c>
    </row>
    <row r="1079" spans="1:5" ht="12.75">
      <c r="A1079" t="s">
        <v>41</v>
      </c>
      <c r="E1079" s="30" t="s">
        <v>36</v>
      </c>
    </row>
    <row r="1080" spans="1:16" ht="12.75">
      <c r="A1080" s="19" t="s">
        <v>34</v>
      </c>
      <c s="23" t="s">
        <v>1286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ROUND(ROUND(H1080,2)*ROUND(G1080,3),2)</f>
      </c>
      <c r="O1080">
        <f>(I1080*21)/100</f>
      </c>
      <c t="s">
        <v>13</v>
      </c>
    </row>
    <row r="1081" spans="1:5" ht="12.75">
      <c r="A1081" s="29" t="s">
        <v>39</v>
      </c>
      <c r="E1081" s="30" t="s">
        <v>36</v>
      </c>
    </row>
    <row r="1082" spans="1:5" ht="12.75">
      <c r="A1082" s="31" t="s">
        <v>40</v>
      </c>
      <c r="E1082" s="32" t="s">
        <v>36</v>
      </c>
    </row>
    <row r="1083" spans="1:5" ht="12.75">
      <c r="A1083" t="s">
        <v>41</v>
      </c>
      <c r="E1083" s="30" t="s">
        <v>36</v>
      </c>
    </row>
    <row r="1084" spans="1:18" ht="12.75" customHeight="1">
      <c r="A1084" s="5" t="s">
        <v>32</v>
      </c>
      <c s="5"/>
      <c s="35" t="s">
        <v>1289</v>
      </c>
      <c s="5"/>
      <c s="21" t="s">
        <v>1290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34</v>
      </c>
      <c s="23" t="s">
        <v>1291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13</v>
      </c>
    </row>
    <row r="1086" spans="1:5" ht="12.75">
      <c r="A1086" s="29" t="s">
        <v>39</v>
      </c>
      <c r="E1086" s="30" t="s">
        <v>36</v>
      </c>
    </row>
    <row r="1087" spans="1:5" ht="25.5">
      <c r="A1087" s="31" t="s">
        <v>40</v>
      </c>
      <c r="E1087" s="32" t="s">
        <v>1294</v>
      </c>
    </row>
    <row r="1088" spans="1:5" ht="12.75">
      <c r="A1088" t="s">
        <v>41</v>
      </c>
      <c r="E1088" s="30" t="s">
        <v>36</v>
      </c>
    </row>
    <row r="1089" spans="1:18" ht="12.75" customHeight="1">
      <c r="A1089" s="5" t="s">
        <v>32</v>
      </c>
      <c s="5"/>
      <c s="35" t="s">
        <v>1295</v>
      </c>
      <c s="5"/>
      <c s="21" t="s">
        <v>1296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34</v>
      </c>
      <c s="23" t="s">
        <v>1297</v>
      </c>
      <c s="23" t="s">
        <v>1298</v>
      </c>
      <c s="19" t="s">
        <v>36</v>
      </c>
      <c s="24" t="s">
        <v>1299</v>
      </c>
      <c s="25" t="s">
        <v>181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02">
      <c r="A1092" s="31" t="s">
        <v>40</v>
      </c>
      <c r="E1092" s="32" t="s">
        <v>1300</v>
      </c>
    </row>
    <row r="1093" spans="1:5" ht="12.75">
      <c r="A1093" t="s">
        <v>41</v>
      </c>
      <c r="E1093" s="30" t="s">
        <v>36</v>
      </c>
    </row>
    <row r="1094" spans="1:16" ht="12.75">
      <c r="A1094" s="19" t="s">
        <v>34</v>
      </c>
      <c s="23" t="s">
        <v>1301</v>
      </c>
      <c s="23" t="s">
        <v>1302</v>
      </c>
      <c s="19" t="s">
        <v>36</v>
      </c>
      <c s="24" t="s">
        <v>1303</v>
      </c>
      <c s="25" t="s">
        <v>181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13</v>
      </c>
    </row>
    <row r="1095" spans="1:5" ht="12.75">
      <c r="A1095" s="29" t="s">
        <v>39</v>
      </c>
      <c r="E1095" s="30" t="s">
        <v>36</v>
      </c>
    </row>
    <row r="1096" spans="1:5" ht="12.75">
      <c r="A1096" s="31" t="s">
        <v>40</v>
      </c>
      <c r="E1096" s="32" t="s">
        <v>36</v>
      </c>
    </row>
    <row r="1097" spans="1:5" ht="12.75">
      <c r="A1097" t="s">
        <v>41</v>
      </c>
      <c r="E1097" s="30" t="s">
        <v>36</v>
      </c>
    </row>
    <row r="1098" spans="1:18" ht="12.75" customHeight="1">
      <c r="A1098" s="5" t="s">
        <v>32</v>
      </c>
      <c s="5"/>
      <c s="35" t="s">
        <v>1304</v>
      </c>
      <c s="5"/>
      <c s="21" t="s">
        <v>1305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34</v>
      </c>
      <c s="23" t="s">
        <v>1306</v>
      </c>
      <c s="23" t="s">
        <v>1307</v>
      </c>
      <c s="19" t="s">
        <v>36</v>
      </c>
      <c s="24" t="s">
        <v>1308</v>
      </c>
      <c s="25" t="s">
        <v>52</v>
      </c>
      <c s="26">
        <v>1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12.75">
      <c r="A1101" s="31" t="s">
        <v>40</v>
      </c>
      <c r="E1101" s="32" t="s">
        <v>36</v>
      </c>
    </row>
    <row r="1102" spans="1:5" ht="12.75">
      <c r="A1102" t="s">
        <v>41</v>
      </c>
      <c r="E1102" s="30" t="s">
        <v>36</v>
      </c>
    </row>
    <row r="1103" spans="1:18" ht="12.75" customHeight="1">
      <c r="A1103" s="5" t="s">
        <v>32</v>
      </c>
      <c s="5"/>
      <c s="35" t="s">
        <v>678</v>
      </c>
      <c s="5"/>
      <c s="21" t="s">
        <v>1309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1310</v>
      </c>
      <c s="23" t="s">
        <v>1311</v>
      </c>
      <c s="19" t="s">
        <v>36</v>
      </c>
      <c s="24" t="s">
        <v>1312</v>
      </c>
      <c s="25" t="s">
        <v>67</v>
      </c>
      <c s="26">
        <v>41.07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1313</v>
      </c>
    </row>
    <row r="1107" spans="1:5" ht="12.75">
      <c r="A1107" t="s">
        <v>41</v>
      </c>
      <c r="E1107" s="30" t="s">
        <v>1314</v>
      </c>
    </row>
    <row r="1108" spans="1:18" ht="12.75" customHeight="1">
      <c r="A1108" s="5" t="s">
        <v>32</v>
      </c>
      <c s="5"/>
      <c s="35" t="s">
        <v>684</v>
      </c>
      <c s="5"/>
      <c s="21" t="s">
        <v>1315</v>
      </c>
      <c s="5"/>
      <c s="5"/>
      <c s="5"/>
      <c s="36">
        <f>0+Q1108</f>
      </c>
      <c r="O1108">
        <f>0+R1108</f>
      </c>
      <c r="Q1108">
        <f>0+I1109</f>
      </c>
      <c>
        <f>0+O1109</f>
      </c>
    </row>
    <row r="1109" spans="1:16" ht="12.75">
      <c r="A1109" s="19" t="s">
        <v>34</v>
      </c>
      <c s="23" t="s">
        <v>1316</v>
      </c>
      <c s="23" t="s">
        <v>1317</v>
      </c>
      <c s="19" t="s">
        <v>36</v>
      </c>
      <c s="24" t="s">
        <v>1318</v>
      </c>
      <c s="25" t="s">
        <v>181</v>
      </c>
      <c s="26">
        <v>119.44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25.5">
      <c r="A1111" s="31" t="s">
        <v>40</v>
      </c>
      <c r="E1111" s="32" t="s">
        <v>1319</v>
      </c>
    </row>
    <row r="1112" spans="1:5" ht="12.75">
      <c r="A1112" t="s">
        <v>41</v>
      </c>
      <c r="E1112" s="30" t="s">
        <v>36</v>
      </c>
    </row>
    <row r="1113" spans="1:18" ht="12.75" customHeight="1">
      <c r="A1113" s="5" t="s">
        <v>32</v>
      </c>
      <c s="5"/>
      <c s="35" t="s">
        <v>688</v>
      </c>
      <c s="5"/>
      <c s="21" t="s">
        <v>1320</v>
      </c>
      <c s="5"/>
      <c s="5"/>
      <c s="5"/>
      <c s="36">
        <f>0+Q1113</f>
      </c>
      <c r="O1113">
        <f>0+R1113</f>
      </c>
      <c r="Q1113">
        <f>0+I1114+I1118+I1122+I1126</f>
      </c>
      <c>
        <f>0+O1114+O1118+O1122+O1126</f>
      </c>
    </row>
    <row r="1114" spans="1:16" ht="12.75">
      <c r="A1114" s="19" t="s">
        <v>34</v>
      </c>
      <c s="23" t="s">
        <v>1321</v>
      </c>
      <c s="23" t="s">
        <v>1322</v>
      </c>
      <c s="19" t="s">
        <v>36</v>
      </c>
      <c s="24" t="s">
        <v>1323</v>
      </c>
      <c s="25" t="s">
        <v>181</v>
      </c>
      <c s="26">
        <v>672.346</v>
      </c>
      <c s="27">
        <v>0</v>
      </c>
      <c s="28">
        <f>ROUND(ROUND(H1114,2)*ROUND(G1114,3),2)</f>
      </c>
      <c r="O1114">
        <f>(I1114*21)/100</f>
      </c>
      <c t="s">
        <v>13</v>
      </c>
    </row>
    <row r="1115" spans="1:5" ht="12.75">
      <c r="A1115" s="29" t="s">
        <v>39</v>
      </c>
      <c r="E1115" s="30" t="s">
        <v>36</v>
      </c>
    </row>
    <row r="1116" spans="1:5" ht="89.25">
      <c r="A1116" s="31" t="s">
        <v>40</v>
      </c>
      <c r="E1116" s="32" t="s">
        <v>1324</v>
      </c>
    </row>
    <row r="1117" spans="1:5" ht="12.75">
      <c r="A1117" t="s">
        <v>41</v>
      </c>
      <c r="E1117" s="30" t="s">
        <v>36</v>
      </c>
    </row>
    <row r="1118" spans="1:16" ht="12.75">
      <c r="A1118" s="19" t="s">
        <v>34</v>
      </c>
      <c s="23" t="s">
        <v>1325</v>
      </c>
      <c s="23" t="s">
        <v>1326</v>
      </c>
      <c s="19" t="s">
        <v>36</v>
      </c>
      <c s="24" t="s">
        <v>1327</v>
      </c>
      <c s="25" t="s">
        <v>181</v>
      </c>
      <c s="26">
        <v>161363.11</v>
      </c>
      <c s="27">
        <v>0</v>
      </c>
      <c s="28">
        <f>ROUND(ROUND(H1118,2)*ROUND(G1118,3),2)</f>
      </c>
      <c r="O1118">
        <f>(I1118*21)/100</f>
      </c>
      <c t="s">
        <v>13</v>
      </c>
    </row>
    <row r="1119" spans="1:5" ht="12.75">
      <c r="A1119" s="29" t="s">
        <v>39</v>
      </c>
      <c r="E1119" s="30" t="s">
        <v>36</v>
      </c>
    </row>
    <row r="1120" spans="1:5" ht="12.75">
      <c r="A1120" s="31" t="s">
        <v>40</v>
      </c>
      <c r="E1120" s="32" t="s">
        <v>1328</v>
      </c>
    </row>
    <row r="1121" spans="1:5" ht="12.75">
      <c r="A1121" t="s">
        <v>41</v>
      </c>
      <c r="E1121" s="30" t="s">
        <v>36</v>
      </c>
    </row>
    <row r="1122" spans="1:16" ht="12.75">
      <c r="A1122" s="19" t="s">
        <v>34</v>
      </c>
      <c s="23" t="s">
        <v>1329</v>
      </c>
      <c s="23" t="s">
        <v>1330</v>
      </c>
      <c s="19" t="s">
        <v>36</v>
      </c>
      <c s="24" t="s">
        <v>1331</v>
      </c>
      <c s="25" t="s">
        <v>181</v>
      </c>
      <c s="26">
        <v>672.346</v>
      </c>
      <c s="27">
        <v>0</v>
      </c>
      <c s="28">
        <f>ROUND(ROUND(H1122,2)*ROUND(G1122,3),2)</f>
      </c>
      <c r="O1122">
        <f>(I1122*21)/100</f>
      </c>
      <c t="s">
        <v>13</v>
      </c>
    </row>
    <row r="1123" spans="1:5" ht="12.75">
      <c r="A1123" s="29" t="s">
        <v>39</v>
      </c>
      <c r="E1123" s="30" t="s">
        <v>36</v>
      </c>
    </row>
    <row r="1124" spans="1:5" ht="12.75">
      <c r="A1124" s="31" t="s">
        <v>40</v>
      </c>
      <c r="E1124" s="32" t="s">
        <v>36</v>
      </c>
    </row>
    <row r="1125" spans="1:5" ht="12.75">
      <c r="A1125" t="s">
        <v>41</v>
      </c>
      <c r="E1125" s="30" t="s">
        <v>36</v>
      </c>
    </row>
    <row r="1126" spans="1:16" ht="12.75">
      <c r="A1126" s="19" t="s">
        <v>34</v>
      </c>
      <c s="23" t="s">
        <v>1332</v>
      </c>
      <c s="23" t="s">
        <v>1333</v>
      </c>
      <c s="19" t="s">
        <v>36</v>
      </c>
      <c s="24" t="s">
        <v>1334</v>
      </c>
      <c s="25" t="s">
        <v>181</v>
      </c>
      <c s="26">
        <v>785.42</v>
      </c>
      <c s="27">
        <v>0</v>
      </c>
      <c s="28">
        <f>ROUND(ROUND(H1126,2)*ROUND(G1126,3),2)</f>
      </c>
      <c r="O1126">
        <f>(I1126*21)/100</f>
      </c>
      <c t="s">
        <v>13</v>
      </c>
    </row>
    <row r="1127" spans="1:5" ht="12.75">
      <c r="A1127" s="29" t="s">
        <v>39</v>
      </c>
      <c r="E1127" s="30" t="s">
        <v>36</v>
      </c>
    </row>
    <row r="1128" spans="1:5" ht="25.5">
      <c r="A1128" s="31" t="s">
        <v>40</v>
      </c>
      <c r="E1128" s="32" t="s">
        <v>1335</v>
      </c>
    </row>
    <row r="1129" spans="1:5" ht="12.75">
      <c r="A1129" t="s">
        <v>41</v>
      </c>
      <c r="E1129" s="30" t="s">
        <v>36</v>
      </c>
    </row>
    <row r="1130" spans="1:18" ht="12.75" customHeight="1">
      <c r="A1130" s="5" t="s">
        <v>32</v>
      </c>
      <c s="5"/>
      <c s="35" t="s">
        <v>717</v>
      </c>
      <c s="5"/>
      <c s="21" t="s">
        <v>1336</v>
      </c>
      <c s="5"/>
      <c s="5"/>
      <c s="5"/>
      <c s="36">
        <f>0+Q1130</f>
      </c>
      <c r="O1130">
        <f>0+R1130</f>
      </c>
      <c r="Q1130">
        <f>0+I1131+I1135+I1139+I1143</f>
      </c>
      <c>
        <f>0+O1131+O1135+O1139+O1143</f>
      </c>
    </row>
    <row r="1131" spans="1:16" ht="12.75">
      <c r="A1131" s="19" t="s">
        <v>34</v>
      </c>
      <c s="23" t="s">
        <v>1337</v>
      </c>
      <c s="23" t="s">
        <v>1338</v>
      </c>
      <c s="19" t="s">
        <v>36</v>
      </c>
      <c s="24" t="s">
        <v>1339</v>
      </c>
      <c s="25" t="s">
        <v>52</v>
      </c>
      <c s="26">
        <v>4</v>
      </c>
      <c s="27">
        <v>0</v>
      </c>
      <c s="28">
        <f>ROUND(ROUND(H1131,2)*ROUND(G1131,3),2)</f>
      </c>
      <c r="O1131">
        <f>(I1131*21)/100</f>
      </c>
      <c t="s">
        <v>13</v>
      </c>
    </row>
    <row r="1132" spans="1:5" ht="12.75">
      <c r="A1132" s="29" t="s">
        <v>39</v>
      </c>
      <c r="E1132" s="30" t="s">
        <v>36</v>
      </c>
    </row>
    <row r="1133" spans="1:5" ht="12.75">
      <c r="A1133" s="31" t="s">
        <v>40</v>
      </c>
      <c r="E1133" s="32" t="s">
        <v>36</v>
      </c>
    </row>
    <row r="1134" spans="1:5" ht="12.75">
      <c r="A1134" t="s">
        <v>41</v>
      </c>
      <c r="E1134" s="30" t="s">
        <v>36</v>
      </c>
    </row>
    <row r="1135" spans="1:16" ht="12.75">
      <c r="A1135" s="19" t="s">
        <v>34</v>
      </c>
      <c s="23" t="s">
        <v>1340</v>
      </c>
      <c s="23" t="s">
        <v>1338</v>
      </c>
      <c s="19" t="s">
        <v>5</v>
      </c>
      <c s="24" t="s">
        <v>1341</v>
      </c>
      <c s="25" t="s">
        <v>52</v>
      </c>
      <c s="26">
        <v>1</v>
      </c>
      <c s="27">
        <v>0</v>
      </c>
      <c s="28">
        <f>ROUND(ROUND(H1135,2)*ROUND(G1135,3),2)</f>
      </c>
      <c r="O1135">
        <f>(I1135*21)/100</f>
      </c>
      <c t="s">
        <v>13</v>
      </c>
    </row>
    <row r="1136" spans="1:5" ht="12.75">
      <c r="A1136" s="29" t="s">
        <v>39</v>
      </c>
      <c r="E1136" s="30" t="s">
        <v>36</v>
      </c>
    </row>
    <row r="1137" spans="1:5" ht="12.75">
      <c r="A1137" s="31" t="s">
        <v>40</v>
      </c>
      <c r="E1137" s="32" t="s">
        <v>36</v>
      </c>
    </row>
    <row r="1138" spans="1:5" ht="12.75">
      <c r="A1138" t="s">
        <v>41</v>
      </c>
      <c r="E1138" s="30" t="s">
        <v>36</v>
      </c>
    </row>
    <row r="1139" spans="1:16" ht="12.75">
      <c r="A1139" s="19" t="s">
        <v>34</v>
      </c>
      <c s="23" t="s">
        <v>1342</v>
      </c>
      <c s="23" t="s">
        <v>1343</v>
      </c>
      <c s="19" t="s">
        <v>36</v>
      </c>
      <c s="24" t="s">
        <v>1344</v>
      </c>
      <c s="25" t="s">
        <v>181</v>
      </c>
      <c s="26">
        <v>1021.263</v>
      </c>
      <c s="27">
        <v>0</v>
      </c>
      <c s="28">
        <f>ROUND(ROUND(H1139,2)*ROUND(G1139,3),2)</f>
      </c>
      <c r="O1139">
        <f>(I1139*21)/100</f>
      </c>
      <c t="s">
        <v>13</v>
      </c>
    </row>
    <row r="1140" spans="1:5" ht="12.75">
      <c r="A1140" s="29" t="s">
        <v>39</v>
      </c>
      <c r="E1140" s="30" t="s">
        <v>36</v>
      </c>
    </row>
    <row r="1141" spans="1:5" ht="76.5">
      <c r="A1141" s="31" t="s">
        <v>40</v>
      </c>
      <c r="E1141" s="32" t="s">
        <v>1345</v>
      </c>
    </row>
    <row r="1142" spans="1:5" ht="12.75">
      <c r="A1142" t="s">
        <v>41</v>
      </c>
      <c r="E1142" s="30" t="s">
        <v>36</v>
      </c>
    </row>
    <row r="1143" spans="1:16" ht="12.75">
      <c r="A1143" s="19" t="s">
        <v>34</v>
      </c>
      <c s="23" t="s">
        <v>1346</v>
      </c>
      <c s="23" t="s">
        <v>1347</v>
      </c>
      <c s="19" t="s">
        <v>36</v>
      </c>
      <c s="24" t="s">
        <v>1348</v>
      </c>
      <c s="25" t="s">
        <v>52</v>
      </c>
      <c s="26">
        <v>5</v>
      </c>
      <c s="27">
        <v>0</v>
      </c>
      <c s="28">
        <f>ROUND(ROUND(H1143,2)*ROUND(G1143,3),2)</f>
      </c>
      <c r="O1143">
        <f>(I1143*21)/100</f>
      </c>
      <c t="s">
        <v>13</v>
      </c>
    </row>
    <row r="1144" spans="1:5" ht="12.75">
      <c r="A1144" s="29" t="s">
        <v>39</v>
      </c>
      <c r="E1144" s="30" t="s">
        <v>36</v>
      </c>
    </row>
    <row r="1145" spans="1:5" ht="38.25">
      <c r="A1145" s="31" t="s">
        <v>40</v>
      </c>
      <c r="E1145" s="32" t="s">
        <v>1349</v>
      </c>
    </row>
    <row r="1146" spans="1:5" ht="12.75">
      <c r="A1146" t="s">
        <v>41</v>
      </c>
      <c r="E1146" s="30" t="s">
        <v>36</v>
      </c>
    </row>
    <row r="1147" spans="1:18" ht="12.75" customHeight="1">
      <c r="A1147" s="5" t="s">
        <v>32</v>
      </c>
      <c s="5"/>
      <c s="35" t="s">
        <v>115</v>
      </c>
      <c s="5"/>
      <c s="21" t="s">
        <v>1350</v>
      </c>
      <c s="5"/>
      <c s="5"/>
      <c s="5"/>
      <c s="36">
        <f>0+Q1147</f>
      </c>
      <c r="O1147">
        <f>0+R1147</f>
      </c>
      <c r="Q1147">
        <f>0+I1148</f>
      </c>
      <c>
        <f>0+O1148</f>
      </c>
    </row>
    <row r="1148" spans="1:16" ht="12.75">
      <c r="A1148" s="19" t="s">
        <v>34</v>
      </c>
      <c s="23" t="s">
        <v>1351</v>
      </c>
      <c s="23" t="s">
        <v>1352</v>
      </c>
      <c s="19" t="s">
        <v>36</v>
      </c>
      <c s="24" t="s">
        <v>1353</v>
      </c>
      <c s="25" t="s">
        <v>83</v>
      </c>
      <c s="26">
        <v>2108.971</v>
      </c>
      <c s="27">
        <v>0</v>
      </c>
      <c s="28">
        <f>ROUND(ROUND(H1148,2)*ROUND(G1148,3),2)</f>
      </c>
      <c r="O1148">
        <f>(I1148*21)/100</f>
      </c>
      <c t="s">
        <v>13</v>
      </c>
    </row>
    <row r="1149" spans="1:5" ht="12.75">
      <c r="A1149" s="29" t="s">
        <v>39</v>
      </c>
      <c r="E1149" s="30" t="s">
        <v>36</v>
      </c>
    </row>
    <row r="1150" spans="1:5" ht="12.75">
      <c r="A1150" s="31" t="s">
        <v>40</v>
      </c>
      <c r="E1150" s="32" t="s">
        <v>36</v>
      </c>
    </row>
    <row r="1151" spans="1:5" ht="12.75">
      <c r="A1151" t="s">
        <v>41</v>
      </c>
      <c r="E115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1354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1354</v>
      </c>
      <c s="5"/>
      <c s="14" t="s">
        <v>1355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1356</v>
      </c>
      <c s="19" t="s">
        <v>36</v>
      </c>
      <c s="24" t="s">
        <v>1357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1358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1359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1360</v>
      </c>
      <c s="19" t="s">
        <v>36</v>
      </c>
      <c s="24" t="s">
        <v>1361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1362</v>
      </c>
      <c s="19" t="s">
        <v>36</v>
      </c>
      <c s="24" t="s">
        <v>1363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1364</v>
      </c>
      <c s="19" t="s">
        <v>36</v>
      </c>
      <c s="24" t="s">
        <v>1365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1366</v>
      </c>
      <c s="19" t="s">
        <v>36</v>
      </c>
      <c s="24" t="s">
        <v>1367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1368</v>
      </c>
      <c s="19" t="s">
        <v>36</v>
      </c>
      <c s="24" t="s">
        <v>1369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1370</v>
      </c>
      <c s="19" t="s">
        <v>36</v>
      </c>
      <c s="24" t="s">
        <v>1371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1372</v>
      </c>
      <c s="19" t="s">
        <v>36</v>
      </c>
      <c s="24" t="s">
        <v>1373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1374</v>
      </c>
      <c s="19" t="s">
        <v>36</v>
      </c>
      <c s="24" t="s">
        <v>1375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1376</v>
      </c>
      <c s="19" t="s">
        <v>36</v>
      </c>
      <c s="24" t="s">
        <v>1377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1378</v>
      </c>
      <c s="19" t="s">
        <v>36</v>
      </c>
      <c s="24" t="s">
        <v>1379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1380</v>
      </c>
      <c s="19" t="s">
        <v>36</v>
      </c>
      <c s="24" t="s">
        <v>1381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1382</v>
      </c>
      <c s="19" t="s">
        <v>36</v>
      </c>
      <c s="24" t="s">
        <v>1383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1384</v>
      </c>
      <c s="19" t="s">
        <v>36</v>
      </c>
      <c s="24" t="s">
        <v>1385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1386</v>
      </c>
      <c s="19" t="s">
        <v>36</v>
      </c>
      <c s="24" t="s">
        <v>1387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1388</v>
      </c>
      <c s="19" t="s">
        <v>36</v>
      </c>
      <c s="24" t="s">
        <v>1389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1390</v>
      </c>
      <c s="19" t="s">
        <v>36</v>
      </c>
      <c s="24" t="s">
        <v>1391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1392</v>
      </c>
      <c s="19" t="s">
        <v>36</v>
      </c>
      <c s="24" t="s">
        <v>1393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1394</v>
      </c>
      <c s="19" t="s">
        <v>36</v>
      </c>
      <c s="24" t="s">
        <v>1395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1396</v>
      </c>
      <c s="19" t="s">
        <v>36</v>
      </c>
      <c s="24" t="s">
        <v>1397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1398</v>
      </c>
      <c s="19" t="s">
        <v>36</v>
      </c>
      <c s="24" t="s">
        <v>1399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1400</v>
      </c>
      <c s="19" t="s">
        <v>36</v>
      </c>
      <c s="24" t="s">
        <v>1401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1402</v>
      </c>
      <c s="19" t="s">
        <v>36</v>
      </c>
      <c s="24" t="s">
        <v>1403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1404</v>
      </c>
      <c s="19" t="s">
        <v>36</v>
      </c>
      <c s="24" t="s">
        <v>1405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1406</v>
      </c>
      <c s="19" t="s">
        <v>36</v>
      </c>
      <c s="24" t="s">
        <v>1407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1408</v>
      </c>
      <c s="19" t="s">
        <v>36</v>
      </c>
      <c s="24" t="s">
        <v>1409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1410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1411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1412</v>
      </c>
      <c s="19" t="s">
        <v>36</v>
      </c>
      <c s="24" t="s">
        <v>1413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1414</v>
      </c>
      <c s="19" t="s">
        <v>36</v>
      </c>
      <c s="24" t="s">
        <v>1415</v>
      </c>
      <c s="25" t="s">
        <v>1416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1417</v>
      </c>
      <c s="19" t="s">
        <v>36</v>
      </c>
      <c s="24" t="s">
        <v>1418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1419</v>
      </c>
      <c s="19" t="s">
        <v>36</v>
      </c>
      <c s="24" t="s">
        <v>1420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1421</v>
      </c>
      <c s="19" t="s">
        <v>36</v>
      </c>
      <c s="24" t="s">
        <v>1422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1423</v>
      </c>
      <c s="19" t="s">
        <v>36</v>
      </c>
      <c s="24" t="s">
        <v>1424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1425</v>
      </c>
      <c s="19" t="s">
        <v>36</v>
      </c>
      <c s="24" t="s">
        <v>1426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1427</v>
      </c>
      <c s="19" t="s">
        <v>36</v>
      </c>
      <c s="24" t="s">
        <v>1428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1429</v>
      </c>
      <c s="19" t="s">
        <v>36</v>
      </c>
      <c s="24" t="s">
        <v>1430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1431</v>
      </c>
      <c s="19" t="s">
        <v>36</v>
      </c>
      <c s="24" t="s">
        <v>1432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1433</v>
      </c>
      <c s="19" t="s">
        <v>36</v>
      </c>
      <c s="24" t="s">
        <v>1434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1435</v>
      </c>
      <c s="19" t="s">
        <v>36</v>
      </c>
      <c s="24" t="s">
        <v>1436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1437</v>
      </c>
      <c s="19" t="s">
        <v>36</v>
      </c>
      <c s="24" t="s">
        <v>1438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1439</v>
      </c>
      <c s="19" t="s">
        <v>36</v>
      </c>
      <c s="24" t="s">
        <v>1440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1441</v>
      </c>
      <c s="19" t="s">
        <v>36</v>
      </c>
      <c s="24" t="s">
        <v>1442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1443</v>
      </c>
      <c s="19" t="s">
        <v>36</v>
      </c>
      <c s="24" t="s">
        <v>1444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1445</v>
      </c>
      <c s="19" t="s">
        <v>36</v>
      </c>
      <c s="24" t="s">
        <v>1446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1447</v>
      </c>
      <c s="19" t="s">
        <v>36</v>
      </c>
      <c s="24" t="s">
        <v>1448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1449</v>
      </c>
      <c s="19" t="s">
        <v>36</v>
      </c>
      <c s="24" t="s">
        <v>1450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1451</v>
      </c>
      <c s="19" t="s">
        <v>36</v>
      </c>
      <c s="24" t="s">
        <v>1452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1453</v>
      </c>
      <c s="19" t="s">
        <v>36</v>
      </c>
      <c s="24" t="s">
        <v>1454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1455</v>
      </c>
      <c s="19" t="s">
        <v>36</v>
      </c>
      <c s="24" t="s">
        <v>1456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1457</v>
      </c>
      <c s="19" t="s">
        <v>36</v>
      </c>
      <c s="24" t="s">
        <v>1458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1459</v>
      </c>
      <c s="19" t="s">
        <v>36</v>
      </c>
      <c s="24" t="s">
        <v>1460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1461</v>
      </c>
      <c s="19" t="s">
        <v>36</v>
      </c>
      <c s="24" t="s">
        <v>1462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1463</v>
      </c>
      <c s="19" t="s">
        <v>36</v>
      </c>
      <c s="24" t="s">
        <v>1464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1465</v>
      </c>
      <c s="19" t="s">
        <v>36</v>
      </c>
      <c s="24" t="s">
        <v>1466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1467</v>
      </c>
      <c s="19" t="s">
        <v>36</v>
      </c>
      <c s="24" t="s">
        <v>1468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1469</v>
      </c>
      <c s="19" t="s">
        <v>36</v>
      </c>
      <c s="24" t="s">
        <v>1470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1471</v>
      </c>
      <c s="19" t="s">
        <v>36</v>
      </c>
      <c s="24" t="s">
        <v>1472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1473</v>
      </c>
      <c s="19" t="s">
        <v>36</v>
      </c>
      <c s="24" t="s">
        <v>1474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1475</v>
      </c>
      <c s="19" t="s">
        <v>36</v>
      </c>
      <c s="24" t="s">
        <v>1476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1477</v>
      </c>
      <c s="19" t="s">
        <v>36</v>
      </c>
      <c s="24" t="s">
        <v>1478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1479</v>
      </c>
      <c s="19" t="s">
        <v>36</v>
      </c>
      <c s="24" t="s">
        <v>1480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1481</v>
      </c>
      <c s="19" t="s">
        <v>36</v>
      </c>
      <c s="24" t="s">
        <v>1482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1483</v>
      </c>
      <c s="19" t="s">
        <v>36</v>
      </c>
      <c s="24" t="s">
        <v>1484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1485</v>
      </c>
      <c s="19" t="s">
        <v>36</v>
      </c>
      <c s="24" t="s">
        <v>1486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1487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1488</v>
      </c>
      <c s="19" t="s">
        <v>36</v>
      </c>
      <c s="24" t="s">
        <v>1489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1490</v>
      </c>
      <c s="19" t="s">
        <v>36</v>
      </c>
      <c s="24" t="s">
        <v>1491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1492</v>
      </c>
      <c s="19" t="s">
        <v>36</v>
      </c>
      <c s="24" t="s">
        <v>1493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1494</v>
      </c>
      <c s="19" t="s">
        <v>36</v>
      </c>
      <c s="24" t="s">
        <v>1495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1496</v>
      </c>
      <c s="19" t="s">
        <v>36</v>
      </c>
      <c s="24" t="s">
        <v>1497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1498</v>
      </c>
      <c s="19" t="s">
        <v>36</v>
      </c>
      <c s="24" t="s">
        <v>1499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1500</v>
      </c>
      <c s="19" t="s">
        <v>36</v>
      </c>
      <c s="24" t="s">
        <v>1501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1502</v>
      </c>
      <c s="19" t="s">
        <v>36</v>
      </c>
      <c s="24" t="s">
        <v>1503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1504</v>
      </c>
      <c s="19" t="s">
        <v>36</v>
      </c>
      <c s="24" t="s">
        <v>1505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1506</v>
      </c>
      <c s="19" t="s">
        <v>36</v>
      </c>
      <c s="24" t="s">
        <v>1507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1508</v>
      </c>
      <c s="19" t="s">
        <v>36</v>
      </c>
      <c s="24" t="s">
        <v>1509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1510</v>
      </c>
      <c s="19" t="s">
        <v>36</v>
      </c>
      <c s="24" t="s">
        <v>1511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1512</v>
      </c>
      <c s="19" t="s">
        <v>36</v>
      </c>
      <c s="24" t="s">
        <v>1513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1514</v>
      </c>
      <c s="5"/>
      <c s="21" t="s">
        <v>1515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1516</v>
      </c>
      <c s="19" t="s">
        <v>36</v>
      </c>
      <c s="24" t="s">
        <v>1517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1518</v>
      </c>
      <c s="19" t="s">
        <v>36</v>
      </c>
      <c s="24" t="s">
        <v>1519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1520</v>
      </c>
      <c s="19" t="s">
        <v>36</v>
      </c>
      <c s="24" t="s">
        <v>1521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1522</v>
      </c>
      <c s="19" t="s">
        <v>36</v>
      </c>
      <c s="24" t="s">
        <v>1523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1524</v>
      </c>
      <c s="19" t="s">
        <v>36</v>
      </c>
      <c s="24" t="s">
        <v>1525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1526</v>
      </c>
      <c s="19" t="s">
        <v>36</v>
      </c>
      <c s="24" t="s">
        <v>1527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1528</v>
      </c>
      <c s="19" t="s">
        <v>36</v>
      </c>
      <c s="24" t="s">
        <v>1529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1530</v>
      </c>
      <c s="19" t="s">
        <v>36</v>
      </c>
      <c s="24" t="s">
        <v>1531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1532</v>
      </c>
      <c s="19" t="s">
        <v>36</v>
      </c>
      <c s="24" t="s">
        <v>1533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1534</v>
      </c>
      <c s="19" t="s">
        <v>36</v>
      </c>
      <c s="24" t="s">
        <v>1535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1536</v>
      </c>
      <c s="19" t="s">
        <v>36</v>
      </c>
      <c s="24" t="s">
        <v>1537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1538</v>
      </c>
      <c s="19" t="s">
        <v>36</v>
      </c>
      <c s="24" t="s">
        <v>1539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1540</v>
      </c>
      <c s="19" t="s">
        <v>36</v>
      </c>
      <c s="24" t="s">
        <v>1541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1542</v>
      </c>
      <c s="19" t="s">
        <v>36</v>
      </c>
      <c s="24" t="s">
        <v>1543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1544</v>
      </c>
      <c s="19" t="s">
        <v>36</v>
      </c>
      <c s="24" t="s">
        <v>1545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1546</v>
      </c>
      <c s="19" t="s">
        <v>36</v>
      </c>
      <c s="24" t="s">
        <v>1547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1548</v>
      </c>
      <c s="19" t="s">
        <v>36</v>
      </c>
      <c s="24" t="s">
        <v>1549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1550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1551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1551</v>
      </c>
      <c s="5"/>
      <c s="14" t="s">
        <v>1552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1553</v>
      </c>
      <c s="15"/>
      <c s="21" t="s">
        <v>1554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34</v>
      </c>
      <c s="23" t="s">
        <v>17</v>
      </c>
      <c s="23" t="s">
        <v>1555</v>
      </c>
      <c s="19" t="s">
        <v>36</v>
      </c>
      <c s="24" t="s">
        <v>1555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7.5">
      <c r="A11" s="29" t="s">
        <v>39</v>
      </c>
      <c r="E11" s="30" t="s">
        <v>1556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1557</v>
      </c>
    </row>
    <row r="14" spans="1:16" ht="12.75">
      <c r="A14" s="19" t="s">
        <v>34</v>
      </c>
      <c s="23" t="s">
        <v>17</v>
      </c>
      <c s="23" t="s">
        <v>1558</v>
      </c>
      <c s="19" t="s">
        <v>36</v>
      </c>
      <c s="24" t="s">
        <v>1559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1559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1559</v>
      </c>
    </row>
    <row r="18" spans="1:16" ht="12.75">
      <c r="A18" s="19" t="s">
        <v>34</v>
      </c>
      <c s="23" t="s">
        <v>17</v>
      </c>
      <c s="23" t="s">
        <v>1560</v>
      </c>
      <c s="19" t="s">
        <v>36</v>
      </c>
      <c s="24" t="s">
        <v>1561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40.25">
      <c r="A19" s="29" t="s">
        <v>39</v>
      </c>
      <c r="E19" s="30" t="s">
        <v>1562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1563</v>
      </c>
    </row>
    <row r="22" spans="1:18" ht="12.75" customHeight="1">
      <c r="A22" s="5" t="s">
        <v>32</v>
      </c>
      <c s="5"/>
      <c s="35" t="s">
        <v>1564</v>
      </c>
      <c s="5"/>
      <c s="21" t="s">
        <v>1565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1567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1567</v>
      </c>
    </row>
    <row r="27" spans="1:16" ht="12.75">
      <c r="A27" s="19" t="s">
        <v>34</v>
      </c>
      <c s="23" t="s">
        <v>17</v>
      </c>
      <c s="23" t="s">
        <v>1566</v>
      </c>
      <c s="19" t="s">
        <v>5</v>
      </c>
      <c s="24" t="s">
        <v>1568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1568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1568</v>
      </c>
    </row>
    <row r="31" spans="1:16" ht="12.75">
      <c r="A31" s="19" t="s">
        <v>34</v>
      </c>
      <c s="23" t="s">
        <v>17</v>
      </c>
      <c s="23" t="s">
        <v>1569</v>
      </c>
      <c s="19" t="s">
        <v>36</v>
      </c>
      <c s="24" t="s">
        <v>1570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1570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1570</v>
      </c>
    </row>
    <row r="35" spans="1:16" ht="12.75">
      <c r="A35" s="19" t="s">
        <v>34</v>
      </c>
      <c s="23" t="s">
        <v>17</v>
      </c>
      <c s="23" t="s">
        <v>1571</v>
      </c>
      <c s="19" t="s">
        <v>36</v>
      </c>
      <c s="24" t="s">
        <v>1572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1572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1572</v>
      </c>
    </row>
    <row r="39" spans="1:16" ht="12.75">
      <c r="A39" s="19" t="s">
        <v>34</v>
      </c>
      <c s="23" t="s">
        <v>17</v>
      </c>
      <c s="23" t="s">
        <v>1573</v>
      </c>
      <c s="19" t="s">
        <v>36</v>
      </c>
      <c s="24" t="s">
        <v>1574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1574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1574</v>
      </c>
    </row>
    <row r="43" spans="1:16" ht="38.25">
      <c r="A43" s="19" t="s">
        <v>34</v>
      </c>
      <c s="23" t="s">
        <v>17</v>
      </c>
      <c s="23" t="s">
        <v>1575</v>
      </c>
      <c s="19" t="s">
        <v>36</v>
      </c>
      <c s="24" t="s">
        <v>1576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1576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1576</v>
      </c>
    </row>
    <row r="47" spans="1:16" ht="12.75">
      <c r="A47" s="19" t="s">
        <v>34</v>
      </c>
      <c s="23" t="s">
        <v>17</v>
      </c>
      <c s="23" t="s">
        <v>1577</v>
      </c>
      <c s="19" t="s">
        <v>36</v>
      </c>
      <c s="24" t="s">
        <v>1578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1578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1578</v>
      </c>
    </row>
    <row r="51" spans="1:18" ht="12.75" customHeight="1">
      <c r="A51" s="5" t="s">
        <v>32</v>
      </c>
      <c s="5"/>
      <c s="35" t="s">
        <v>1579</v>
      </c>
      <c s="5"/>
      <c s="21" t="s">
        <v>1580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1581</v>
      </c>
      <c s="19" t="s">
        <v>97</v>
      </c>
      <c s="24" t="s">
        <v>1582</v>
      </c>
      <c s="25" t="s">
        <v>1583</v>
      </c>
      <c s="26">
        <v>4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1581</v>
      </c>
      <c s="19" t="s">
        <v>103</v>
      </c>
      <c s="24" t="s">
        <v>1584</v>
      </c>
      <c s="25" t="s">
        <v>1583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1584</v>
      </c>
    </row>
    <row r="60" spans="1:16" ht="25.5">
      <c r="A60" s="19" t="s">
        <v>34</v>
      </c>
      <c s="23" t="s">
        <v>17</v>
      </c>
      <c s="23" t="s">
        <v>1581</v>
      </c>
      <c s="19" t="s">
        <v>88</v>
      </c>
      <c s="24" t="s">
        <v>1585</v>
      </c>
      <c s="25" t="s">
        <v>1583</v>
      </c>
      <c s="26">
        <v>40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1585</v>
      </c>
    </row>
    <row r="64" spans="1:16" ht="25.5">
      <c r="A64" s="19" t="s">
        <v>34</v>
      </c>
      <c s="23" t="s">
        <v>17</v>
      </c>
      <c s="23" t="s">
        <v>1581</v>
      </c>
      <c s="19" t="s">
        <v>85</v>
      </c>
      <c s="24" t="s">
        <v>1586</v>
      </c>
      <c s="25" t="s">
        <v>1583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1586</v>
      </c>
    </row>
    <row r="68" spans="1:16" ht="25.5">
      <c r="A68" s="19" t="s">
        <v>34</v>
      </c>
      <c s="23" t="s">
        <v>17</v>
      </c>
      <c s="23" t="s">
        <v>1581</v>
      </c>
      <c s="19" t="s">
        <v>91</v>
      </c>
      <c s="24" t="s">
        <v>1587</v>
      </c>
      <c s="25" t="s">
        <v>1583</v>
      </c>
      <c s="26">
        <v>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1587</v>
      </c>
    </row>
    <row r="72" spans="1:16" ht="25.5">
      <c r="A72" s="19" t="s">
        <v>34</v>
      </c>
      <c s="23" t="s">
        <v>17</v>
      </c>
      <c s="23" t="s">
        <v>1581</v>
      </c>
      <c s="19" t="s">
        <v>94</v>
      </c>
      <c s="24" t="s">
        <v>1588</v>
      </c>
      <c s="25" t="s">
        <v>1583</v>
      </c>
      <c s="26">
        <v>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1588</v>
      </c>
    </row>
    <row r="76" spans="1:16" ht="25.5">
      <c r="A76" s="19" t="s">
        <v>34</v>
      </c>
      <c s="23" t="s">
        <v>17</v>
      </c>
      <c s="23" t="s">
        <v>1589</v>
      </c>
      <c s="19" t="s">
        <v>22</v>
      </c>
      <c s="24" t="s">
        <v>1590</v>
      </c>
      <c s="25" t="s">
        <v>1583</v>
      </c>
      <c s="26">
        <v>400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1590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1590</v>
      </c>
    </row>
    <row r="80" spans="1:16" ht="25.5">
      <c r="A80" s="19" t="s">
        <v>34</v>
      </c>
      <c s="23" t="s">
        <v>17</v>
      </c>
      <c s="23" t="s">
        <v>1589</v>
      </c>
      <c s="19" t="s">
        <v>24</v>
      </c>
      <c s="24" t="s">
        <v>1591</v>
      </c>
      <c s="25" t="s">
        <v>1583</v>
      </c>
      <c s="26">
        <v>120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1591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1591</v>
      </c>
    </row>
    <row r="84" spans="1:16" ht="38.25">
      <c r="A84" s="19" t="s">
        <v>34</v>
      </c>
      <c s="23" t="s">
        <v>17</v>
      </c>
      <c s="23" t="s">
        <v>1592</v>
      </c>
      <c s="19" t="s">
        <v>31</v>
      </c>
      <c s="24" t="s">
        <v>1593</v>
      </c>
      <c s="25" t="s">
        <v>165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1594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1595</v>
      </c>
    </row>
    <row r="88" spans="1:16" ht="38.25">
      <c r="A88" s="19" t="s">
        <v>34</v>
      </c>
      <c s="23" t="s">
        <v>17</v>
      </c>
      <c s="23" t="s">
        <v>1592</v>
      </c>
      <c s="19" t="s">
        <v>106</v>
      </c>
      <c s="24" t="s">
        <v>1593</v>
      </c>
      <c s="25" t="s">
        <v>165</v>
      </c>
      <c s="26">
        <v>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1596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1597</v>
      </c>
    </row>
    <row r="92" spans="1:16" ht="38.25">
      <c r="A92" s="19" t="s">
        <v>34</v>
      </c>
      <c s="23" t="s">
        <v>17</v>
      </c>
      <c s="23" t="s">
        <v>1592</v>
      </c>
      <c s="19" t="s">
        <v>49</v>
      </c>
      <c s="24" t="s">
        <v>1593</v>
      </c>
      <c s="25" t="s">
        <v>165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1598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1599</v>
      </c>
    </row>
    <row r="96" spans="1:16" ht="38.25">
      <c r="A96" s="19" t="s">
        <v>34</v>
      </c>
      <c s="23" t="s">
        <v>17</v>
      </c>
      <c s="23" t="s">
        <v>1592</v>
      </c>
      <c s="19" t="s">
        <v>29</v>
      </c>
      <c s="24" t="s">
        <v>1593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1600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1601</v>
      </c>
    </row>
    <row r="100" spans="1:18" ht="12.75" customHeight="1">
      <c r="A100" s="5" t="s">
        <v>32</v>
      </c>
      <c s="5"/>
      <c s="35" t="s">
        <v>1602</v>
      </c>
      <c s="5"/>
      <c s="21" t="s">
        <v>1603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1604</v>
      </c>
      <c s="19" t="s">
        <v>100</v>
      </c>
      <c s="24" t="s">
        <v>1605</v>
      </c>
      <c s="25" t="s">
        <v>165</v>
      </c>
      <c s="26">
        <v>4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1606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1607</v>
      </c>
    </row>
    <row r="105" spans="1:16" ht="38.25">
      <c r="A105" s="19" t="s">
        <v>34</v>
      </c>
      <c s="23" t="s">
        <v>17</v>
      </c>
      <c s="23" t="s">
        <v>1604</v>
      </c>
      <c s="19" t="s">
        <v>112</v>
      </c>
      <c s="24" t="s">
        <v>1605</v>
      </c>
      <c s="25" t="s">
        <v>165</v>
      </c>
      <c s="26">
        <v>7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1608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1609</v>
      </c>
    </row>
    <row r="109" spans="1:16" ht="38.25">
      <c r="A109" s="19" t="s">
        <v>34</v>
      </c>
      <c s="23" t="s">
        <v>17</v>
      </c>
      <c s="23" t="s">
        <v>1604</v>
      </c>
      <c s="19" t="s">
        <v>117</v>
      </c>
      <c s="24" t="s">
        <v>1605</v>
      </c>
      <c s="25" t="s">
        <v>165</v>
      </c>
      <c s="26">
        <v>0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1610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1611</v>
      </c>
    </row>
    <row r="113" spans="1:16" ht="38.25">
      <c r="A113" s="19" t="s">
        <v>34</v>
      </c>
      <c s="23" t="s">
        <v>17</v>
      </c>
      <c s="23" t="s">
        <v>1604</v>
      </c>
      <c s="19" t="s">
        <v>68</v>
      </c>
      <c s="24" t="s">
        <v>1612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1613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1614</v>
      </c>
    </row>
    <row r="117" spans="1:16" ht="38.25">
      <c r="A117" s="19" t="s">
        <v>34</v>
      </c>
      <c s="23" t="s">
        <v>17</v>
      </c>
      <c s="23" t="s">
        <v>1604</v>
      </c>
      <c s="19" t="s">
        <v>74</v>
      </c>
      <c s="24" t="s">
        <v>1612</v>
      </c>
      <c s="25" t="s">
        <v>165</v>
      </c>
      <c s="26">
        <v>3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1615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1616</v>
      </c>
    </row>
    <row r="121" spans="1:16" ht="38.25">
      <c r="A121" s="19" t="s">
        <v>34</v>
      </c>
      <c s="23" t="s">
        <v>17</v>
      </c>
      <c s="23" t="s">
        <v>1604</v>
      </c>
      <c s="19" t="s">
        <v>71</v>
      </c>
      <c s="24" t="s">
        <v>1612</v>
      </c>
      <c s="25" t="s">
        <v>165</v>
      </c>
      <c s="26">
        <v>0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1617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1618</v>
      </c>
    </row>
    <row r="125" spans="1:16" ht="38.25">
      <c r="A125" s="19" t="s">
        <v>34</v>
      </c>
      <c s="23" t="s">
        <v>17</v>
      </c>
      <c s="23" t="s">
        <v>1604</v>
      </c>
      <c s="19" t="s">
        <v>77</v>
      </c>
      <c s="24" t="s">
        <v>1612</v>
      </c>
      <c s="25" t="s">
        <v>165</v>
      </c>
      <c s="26">
        <v>2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1619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1620</v>
      </c>
    </row>
    <row r="129" spans="1:16" ht="38.25">
      <c r="A129" s="19" t="s">
        <v>34</v>
      </c>
      <c s="23" t="s">
        <v>17</v>
      </c>
      <c s="23" t="s">
        <v>1604</v>
      </c>
      <c s="19" t="s">
        <v>64</v>
      </c>
      <c s="24" t="s">
        <v>1612</v>
      </c>
      <c s="25" t="s">
        <v>165</v>
      </c>
      <c s="26">
        <v>7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1621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1622</v>
      </c>
    </row>
    <row r="133" spans="1:16" ht="38.25">
      <c r="A133" s="19" t="s">
        <v>34</v>
      </c>
      <c s="23" t="s">
        <v>17</v>
      </c>
      <c s="23" t="s">
        <v>1604</v>
      </c>
      <c s="19" t="s">
        <v>80</v>
      </c>
      <c s="24" t="s">
        <v>1612</v>
      </c>
      <c s="25" t="s">
        <v>165</v>
      </c>
      <c s="26">
        <v>0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1623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1624</v>
      </c>
    </row>
    <row r="137" spans="1:16" ht="38.25">
      <c r="A137" s="19" t="s">
        <v>34</v>
      </c>
      <c s="23" t="s">
        <v>17</v>
      </c>
      <c s="23" t="s">
        <v>1625</v>
      </c>
      <c s="19" t="s">
        <v>36</v>
      </c>
      <c s="24" t="s">
        <v>1626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1627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1628</v>
      </c>
    </row>
    <row r="141" spans="1:18" ht="12.75" customHeight="1">
      <c r="A141" s="5" t="s">
        <v>32</v>
      </c>
      <c s="5"/>
      <c s="35" t="s">
        <v>1629</v>
      </c>
      <c s="5"/>
      <c s="21" t="s">
        <v>1630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1632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1632</v>
      </c>
    </row>
    <row r="146" spans="1:16" ht="12.75">
      <c r="A146" s="19" t="s">
        <v>34</v>
      </c>
      <c s="23" t="s">
        <v>17</v>
      </c>
      <c s="23" t="s">
        <v>1633</v>
      </c>
      <c s="19" t="s">
        <v>36</v>
      </c>
      <c s="24" t="s">
        <v>1634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1634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1634</v>
      </c>
    </row>
    <row r="150" spans="1:16" ht="25.5">
      <c r="A150" s="19" t="s">
        <v>34</v>
      </c>
      <c s="23" t="s">
        <v>17</v>
      </c>
      <c s="23" t="s">
        <v>1635</v>
      </c>
      <c s="19" t="s">
        <v>36</v>
      </c>
      <c s="24" t="s">
        <v>1636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1636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1636</v>
      </c>
    </row>
    <row r="154" spans="1:16" ht="12.75">
      <c r="A154" s="19" t="s">
        <v>34</v>
      </c>
      <c s="23" t="s">
        <v>17</v>
      </c>
      <c s="23" t="s">
        <v>1637</v>
      </c>
      <c s="19" t="s">
        <v>36</v>
      </c>
      <c s="24" t="s">
        <v>1638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1638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1638</v>
      </c>
    </row>
    <row r="158" spans="1:16" ht="12.75">
      <c r="A158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1640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1640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1641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1641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1642</v>
      </c>
      <c s="15"/>
      <c s="21" t="s">
        <v>1643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1645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1645</v>
      </c>
    </row>
    <row r="14" spans="1:16" ht="25.5">
      <c r="A14" s="19" t="s">
        <v>34</v>
      </c>
      <c s="23" t="s">
        <v>17</v>
      </c>
      <c s="23" t="s">
        <v>1646</v>
      </c>
      <c s="19" t="s">
        <v>13</v>
      </c>
      <c s="24" t="s">
        <v>1647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1647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1647</v>
      </c>
    </row>
    <row r="18" spans="1:16" ht="25.5">
      <c r="A18" s="19" t="s">
        <v>34</v>
      </c>
      <c s="23" t="s">
        <v>17</v>
      </c>
      <c s="23" t="s">
        <v>1646</v>
      </c>
      <c s="19" t="s">
        <v>12</v>
      </c>
      <c s="24" t="s">
        <v>1648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1648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1648</v>
      </c>
    </row>
    <row r="22" spans="1:16" ht="25.5">
      <c r="A22" s="19" t="s">
        <v>34</v>
      </c>
      <c s="23" t="s">
        <v>17</v>
      </c>
      <c s="23" t="s">
        <v>1649</v>
      </c>
      <c s="19" t="s">
        <v>36</v>
      </c>
      <c s="24" t="s">
        <v>1650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1650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1650</v>
      </c>
    </row>
    <row r="26" spans="1:18" ht="12.75" customHeight="1">
      <c r="A26" s="5" t="s">
        <v>32</v>
      </c>
      <c s="5"/>
      <c s="35" t="s">
        <v>1651</v>
      </c>
      <c s="5"/>
      <c s="21" t="s">
        <v>1652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1653</v>
      </c>
      <c s="19" t="s">
        <v>36</v>
      </c>
      <c s="24" t="s">
        <v>1654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1654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1654</v>
      </c>
    </row>
    <row r="31" spans="1:16" ht="25.5">
      <c r="A31" s="19" t="s">
        <v>34</v>
      </c>
      <c s="23" t="s">
        <v>17</v>
      </c>
      <c s="23" t="s">
        <v>1655</v>
      </c>
      <c s="19" t="s">
        <v>36</v>
      </c>
      <c s="24" t="s">
        <v>1656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1656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1656</v>
      </c>
    </row>
    <row r="35" spans="1:16" ht="12.75">
      <c r="A35" s="19" t="s">
        <v>34</v>
      </c>
      <c s="23" t="s">
        <v>17</v>
      </c>
      <c s="23" t="s">
        <v>1657</v>
      </c>
      <c s="19" t="s">
        <v>36</v>
      </c>
      <c s="24" t="s">
        <v>1658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1658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1658</v>
      </c>
    </row>
    <row r="39" spans="1:16" ht="12.75">
      <c r="A39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1660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1660</v>
      </c>
    </row>
    <row r="43" spans="1:16" ht="12.75">
      <c r="A43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1662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1662</v>
      </c>
    </row>
    <row r="47" spans="1:18" ht="12.75" customHeight="1">
      <c r="A47" s="5" t="s">
        <v>32</v>
      </c>
      <c s="5"/>
      <c s="35" t="s">
        <v>1663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1664</v>
      </c>
      <c s="19" t="s">
        <v>36</v>
      </c>
      <c s="24" t="s">
        <v>1665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1665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1665</v>
      </c>
    </row>
    <row r="52" spans="1:16" ht="25.5">
      <c r="A52" s="19" t="s">
        <v>34</v>
      </c>
      <c s="23" t="s">
        <v>17</v>
      </c>
      <c s="23" t="s">
        <v>1666</v>
      </c>
      <c s="19" t="s">
        <v>36</v>
      </c>
      <c s="24" t="s">
        <v>1667</v>
      </c>
      <c s="25" t="s">
        <v>1583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1667</v>
      </c>
    </row>
    <row r="56" spans="1:16" ht="25.5">
      <c r="A56" s="19" t="s">
        <v>34</v>
      </c>
      <c s="23" t="s">
        <v>17</v>
      </c>
      <c s="23" t="s">
        <v>1666</v>
      </c>
      <c s="19" t="s">
        <v>5</v>
      </c>
      <c s="24" t="s">
        <v>1668</v>
      </c>
      <c s="25" t="s">
        <v>1583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1668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1668</v>
      </c>
    </row>
    <row r="60" spans="1:16" ht="25.5">
      <c r="A60" s="19" t="s">
        <v>34</v>
      </c>
      <c s="23" t="s">
        <v>17</v>
      </c>
      <c s="23" t="s">
        <v>1666</v>
      </c>
      <c s="19" t="s">
        <v>13</v>
      </c>
      <c s="24" t="s">
        <v>1669</v>
      </c>
      <c s="25" t="s">
        <v>1583</v>
      </c>
      <c s="26">
        <v>22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1669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1669</v>
      </c>
    </row>
    <row r="64" spans="1:16" ht="25.5">
      <c r="A64" s="19" t="s">
        <v>34</v>
      </c>
      <c s="23" t="s">
        <v>17</v>
      </c>
      <c s="23" t="s">
        <v>1666</v>
      </c>
      <c s="19" t="s">
        <v>12</v>
      </c>
      <c s="24" t="s">
        <v>1670</v>
      </c>
      <c s="25" t="s">
        <v>1583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1670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1670</v>
      </c>
    </row>
    <row r="68" spans="1:16" ht="25.5">
      <c r="A68" s="19" t="s">
        <v>34</v>
      </c>
      <c s="23" t="s">
        <v>17</v>
      </c>
      <c s="23" t="s">
        <v>1666</v>
      </c>
      <c s="19" t="s">
        <v>22</v>
      </c>
      <c s="24" t="s">
        <v>1671</v>
      </c>
      <c s="25" t="s">
        <v>1583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1671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1671</v>
      </c>
    </row>
    <row r="72" spans="1:16" ht="25.5">
      <c r="A72" s="19" t="s">
        <v>34</v>
      </c>
      <c s="23" t="s">
        <v>17</v>
      </c>
      <c s="23" t="s">
        <v>1666</v>
      </c>
      <c s="19" t="s">
        <v>24</v>
      </c>
      <c s="24" t="s">
        <v>1672</v>
      </c>
      <c s="25" t="s">
        <v>1583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1672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1672</v>
      </c>
    </row>
    <row r="76" spans="1:16" ht="25.5">
      <c r="A76" s="19" t="s">
        <v>34</v>
      </c>
      <c s="23" t="s">
        <v>17</v>
      </c>
      <c s="23" t="s">
        <v>1666</v>
      </c>
      <c s="19" t="s">
        <v>26</v>
      </c>
      <c s="24" t="s">
        <v>1673</v>
      </c>
      <c s="25" t="s">
        <v>1583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1673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1673</v>
      </c>
    </row>
    <row r="80" spans="1:16" ht="25.5">
      <c r="A80" s="19" t="s">
        <v>34</v>
      </c>
      <c s="23" t="s">
        <v>17</v>
      </c>
      <c s="23" t="s">
        <v>1666</v>
      </c>
      <c s="19" t="s">
        <v>57</v>
      </c>
      <c s="24" t="s">
        <v>1674</v>
      </c>
      <c s="25" t="s">
        <v>1583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1674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1674</v>
      </c>
    </row>
    <row r="84" spans="1:16" ht="25.5">
      <c r="A84" s="19" t="s">
        <v>34</v>
      </c>
      <c s="23" t="s">
        <v>17</v>
      </c>
      <c s="23" t="s">
        <v>1666</v>
      </c>
      <c s="19" t="s">
        <v>49</v>
      </c>
      <c s="24" t="s">
        <v>1675</v>
      </c>
      <c s="25" t="s">
        <v>1583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1675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1675</v>
      </c>
    </row>
    <row r="88" spans="1:16" ht="25.5">
      <c r="A88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1583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1677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1677</v>
      </c>
    </row>
    <row r="92" spans="1:16" ht="25.5">
      <c r="A92" s="19" t="s">
        <v>34</v>
      </c>
      <c s="23" t="s">
        <v>17</v>
      </c>
      <c s="23" t="s">
        <v>1676</v>
      </c>
      <c s="19" t="s">
        <v>5</v>
      </c>
      <c s="24" t="s">
        <v>1678</v>
      </c>
      <c s="25" t="s">
        <v>1583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1678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1678</v>
      </c>
    </row>
    <row r="96" spans="1:18" ht="12.75" customHeight="1">
      <c r="A96" s="5" t="s">
        <v>32</v>
      </c>
      <c s="5"/>
      <c s="35" t="s">
        <v>1679</v>
      </c>
      <c s="5"/>
      <c s="21" t="s">
        <v>1680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1682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1682</v>
      </c>
    </row>
    <row r="101" spans="1:18" ht="12.75" customHeight="1">
      <c r="A101" s="5" t="s">
        <v>32</v>
      </c>
      <c s="5"/>
      <c s="35" t="s">
        <v>1683</v>
      </c>
      <c s="5"/>
      <c s="21" t="s">
        <v>1630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1631</v>
      </c>
      <c s="19" t="s">
        <v>36</v>
      </c>
      <c s="24" t="s">
        <v>1632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1632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1632</v>
      </c>
    </row>
    <row r="106" spans="1:16" ht="12.75">
      <c r="A106" s="19" t="s">
        <v>34</v>
      </c>
      <c s="23" t="s">
        <v>17</v>
      </c>
      <c s="23" t="s">
        <v>1684</v>
      </c>
      <c s="19" t="s">
        <v>36</v>
      </c>
      <c s="24" t="s">
        <v>1685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1685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1685</v>
      </c>
    </row>
    <row r="110" spans="1:16" ht="12.75">
      <c r="A110" s="19" t="s">
        <v>34</v>
      </c>
      <c s="23" t="s">
        <v>17</v>
      </c>
      <c s="23" t="s">
        <v>1686</v>
      </c>
      <c s="19" t="s">
        <v>36</v>
      </c>
      <c s="24" t="s">
        <v>1687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1687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1687</v>
      </c>
    </row>
    <row r="114" spans="1:16" ht="12.75">
      <c r="A114" s="19" t="s">
        <v>34</v>
      </c>
      <c s="23" t="s">
        <v>17</v>
      </c>
      <c s="23" t="s">
        <v>1688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1689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1689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1690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1690</v>
      </c>
      <c s="5"/>
      <c s="14" t="s">
        <v>1691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1692</v>
      </c>
      <c s="15"/>
      <c s="21" t="s">
        <v>1693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1694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1695</v>
      </c>
      <c s="25" t="s">
        <v>52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1697</v>
      </c>
      <c s="25" t="s">
        <v>52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1698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1701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1703</v>
      </c>
      <c s="5"/>
      <c s="21" t="s">
        <v>1704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1705</v>
      </c>
      <c s="25" t="s">
        <v>52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1707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1708</v>
      </c>
      <c s="25" t="s">
        <v>52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1709</v>
      </c>
      <c s="25" t="s">
        <v>52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1710</v>
      </c>
      <c s="25" t="s">
        <v>52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1711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1713</v>
      </c>
      <c s="25" t="s">
        <v>52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1714</v>
      </c>
      <c s="5"/>
      <c s="21" t="s">
        <v>1715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1716</v>
      </c>
      <c s="25" t="s">
        <v>52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1717</v>
      </c>
      <c s="25" t="s">
        <v>52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1719</v>
      </c>
      <c s="5"/>
      <c s="21" t="s">
        <v>1720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1721</v>
      </c>
      <c s="25" t="s">
        <v>52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1722</v>
      </c>
      <c s="25" t="s">
        <v>52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1723</v>
      </c>
      <c s="25" t="s">
        <v>52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1724</v>
      </c>
      <c s="25" t="s">
        <v>52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1725</v>
      </c>
      <c s="25" t="s">
        <v>52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1726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1727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1728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1711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1729</v>
      </c>
      <c s="25" t="s">
        <v>52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1730</v>
      </c>
      <c s="25" t="s">
        <v>52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1731</v>
      </c>
      <c s="5"/>
      <c s="21" t="s">
        <v>1732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1733</v>
      </c>
      <c s="25" t="s">
        <v>52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1735</v>
      </c>
      <c s="25" t="s">
        <v>52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1736</v>
      </c>
      <c s="25" t="s">
        <v>52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1737</v>
      </c>
      <c s="25" t="s">
        <v>52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1738</v>
      </c>
      <c s="25" t="s">
        <v>52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1740</v>
      </c>
      <c s="25" t="s">
        <v>52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1741</v>
      </c>
      <c s="25" t="s">
        <v>52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1742</v>
      </c>
      <c s="25" t="s">
        <v>52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1743</v>
      </c>
      <c s="25" t="s">
        <v>52</v>
      </c>
      <c s="26">
        <v>65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1745</v>
      </c>
      <c s="25" t="s">
        <v>52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1746</v>
      </c>
      <c s="25" t="s">
        <v>52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1748</v>
      </c>
      <c s="5"/>
      <c s="21" t="s">
        <v>1748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1749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1750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1751</v>
      </c>
      <c s="25" t="s">
        <v>1752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1753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1754</v>
      </c>
      <c s="25" t="s">
        <v>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1755</v>
      </c>
      <c s="25" t="s">
        <v>52</v>
      </c>
      <c s="26">
        <v>196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1756</v>
      </c>
      <c s="25" t="s">
        <v>52</v>
      </c>
      <c s="26">
        <v>154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1758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1759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1760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1761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1762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1763</v>
      </c>
      <c s="25" t="s">
        <v>52</v>
      </c>
      <c s="26">
        <v>1480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1764</v>
      </c>
      <c s="25" t="s">
        <v>52</v>
      </c>
      <c s="26">
        <v>1360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1765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1766</v>
      </c>
      <c s="25" t="s">
        <v>52</v>
      </c>
      <c s="26">
        <v>310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1767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1768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1769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1770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1771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1772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1773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1774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1775</v>
      </c>
      <c s="25" t="s">
        <v>52</v>
      </c>
      <c s="26">
        <v>195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1776</v>
      </c>
      <c s="25" t="s">
        <v>52</v>
      </c>
      <c s="26">
        <v>87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1777</v>
      </c>
      <c s="25" t="s">
        <v>52</v>
      </c>
      <c s="26">
        <v>40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1778</v>
      </c>
      <c s="25" t="s">
        <v>52</v>
      </c>
      <c s="26">
        <v>6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1706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1779</v>
      </c>
      <c s="25" t="s">
        <v>52</v>
      </c>
      <c s="26">
        <v>4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1780</v>
      </c>
      <c s="25" t="s">
        <v>52</v>
      </c>
      <c s="26">
        <v>38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1781</v>
      </c>
      <c s="25" t="s">
        <v>52</v>
      </c>
      <c s="26">
        <v>4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1782</v>
      </c>
      <c s="25" t="s">
        <v>52</v>
      </c>
      <c s="26">
        <v>4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1783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1784</v>
      </c>
      <c s="25" t="s">
        <v>1752</v>
      </c>
      <c s="26">
        <v>70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1785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1786</v>
      </c>
      <c s="25" t="s">
        <v>52</v>
      </c>
      <c s="26">
        <v>15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1788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1789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1792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1793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1794</v>
      </c>
      <c s="25" t="s">
        <v>1752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1795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1796</v>
      </c>
      <c s="25" t="s">
        <v>1752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1797</v>
      </c>
      <c s="25" t="s">
        <v>1752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1798</v>
      </c>
      <c s="25" t="s">
        <v>1752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1799</v>
      </c>
      <c s="25" t="s">
        <v>1752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1800</v>
      </c>
      <c s="5"/>
      <c s="21" t="s">
        <v>1801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1802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1803</v>
      </c>
      <c s="25" t="s">
        <v>52</v>
      </c>
      <c s="26">
        <v>0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1804</v>
      </c>
      <c s="25" t="s">
        <v>52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1805</v>
      </c>
      <c s="25" t="s">
        <v>52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1744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1699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1790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1791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1806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1807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1747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1808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1809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1810</v>
      </c>
      <c s="25" t="s">
        <v>52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1811</v>
      </c>
      <c s="25" t="s">
        <v>52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1812</v>
      </c>
      <c s="25" t="s">
        <v>52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1739</v>
      </c>
      <c s="25" t="s">
        <v>52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1813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1814</v>
      </c>
      <c s="25" t="s">
        <v>52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DBE9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